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<sst xmlns="http://schemas.openxmlformats.org/spreadsheetml/2006/main" count="35" uniqueCount="12">
  <si>
    <t xml:space="preserve">Hub =</t>
  </si>
  <si>
    <t xml:space="preserve">mm</t>
  </si>
  <si>
    <t xml:space="preserve">r =</t>
  </si>
  <si>
    <t xml:space="preserve">Hub:</t>
  </si>
  <si>
    <t xml:space="preserve">°KW:</t>
  </si>
  <si>
    <t xml:space="preserve">Bohrung =</t>
  </si>
  <si>
    <t xml:space="preserve">Pleuellänge =</t>
  </si>
  <si>
    <t xml:space="preserve">λ =</t>
  </si>
  <si>
    <t xml:space="preserve">Umrechnung °Kurbelwinkel → mm Hub</t>
  </si>
  <si>
    <t xml:space="preserve">Umrechnung mm Hub → °Kurbelwinkel</t>
  </si>
  <si>
    <t xml:space="preserve">°KW</t>
  </si>
  <si>
    <t xml:space="preserve">Hub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</si>
</sst>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.0"/>
    <numFmt numFmtId="167" formatCode="0"/>
  </numFmts>
  <fonts count="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0"/>
      <charset val="1"/>
    </font>
    <font>
      <b val="true"/>
      <sz val="10"/>
      <name val="Arial"/>
      <family val="0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1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2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6" topLeftCell="A7" activePane="bottomLeft" state="frozen"/>
      <selection pane="topLeft" activeCell="A1" activeCellId="0" sqref="A1"/>
      <selection pane="bottomLeft" activeCell="J10" activeCellId="0" sqref="J10"/>
    </sheetView>
  </sheetViews>
  <sheetFormatPr defaultColWidth="11.0546875" defaultRowHeight="14.65" zeroHeight="false" outlineLevelRow="0" outlineLevelCol="0"/>
  <cols>
    <col collapsed="false" customWidth="true" hidden="false" outlineLevel="0" max="8" min="1" style="1" width="6.28"/>
    <col collapsed="false" customWidth="true" hidden="false" outlineLevel="0" max="9" min="9" style="1" width="5.99"/>
    <col collapsed="false" customWidth="true" hidden="false" outlineLevel="0" max="21" min="10" style="1" width="5.71"/>
    <col collapsed="false" customWidth="false" hidden="false" outlineLevel="0" max="16376" min="22" style="1" width="11.05"/>
    <col collapsed="false" customWidth="true" hidden="false" outlineLevel="0" max="16384" min="16377" style="0" width="11.53"/>
  </cols>
  <sheetData>
    <row r="1" customFormat="false" ht="14.65" hidden="false" customHeight="false" outlineLevel="0" collapsed="false">
      <c r="A1" s="2" t="s">
        <v>0</v>
      </c>
      <c r="B1" s="2"/>
      <c r="C1" s="3" t="n">
        <v>43</v>
      </c>
      <c r="D1" s="4" t="s">
        <v>1</v>
      </c>
      <c r="E1" s="5" t="s">
        <v>2</v>
      </c>
      <c r="F1" s="6" t="n">
        <f aca="false">C1/2</f>
        <v>21.5</v>
      </c>
      <c r="G1" s="7" t="s">
        <v>1</v>
      </c>
      <c r="H1" s="8"/>
      <c r="J1" s="9" t="s">
        <v>3</v>
      </c>
      <c r="K1" s="10" t="n">
        <v>12</v>
      </c>
      <c r="L1" s="9" t="s">
        <v>4</v>
      </c>
      <c r="M1" s="11" t="n">
        <f aca="false">180/PI()*ACOS((2*$C$3*($F$1-K1)+2*$F$1^2-2*$F$1*K1+K1^2)/(2*$F$1*($C$3+$F$1-K1)))</f>
        <v>58.0751278149209</v>
      </c>
    </row>
    <row r="2" customFormat="false" ht="14.65" hidden="false" customHeight="false" outlineLevel="0" collapsed="false">
      <c r="A2" s="12" t="s">
        <v>5</v>
      </c>
      <c r="B2" s="12"/>
      <c r="C2" s="13" t="n">
        <v>38</v>
      </c>
      <c r="D2" s="14" t="s">
        <v>1</v>
      </c>
      <c r="E2" s="15"/>
      <c r="F2" s="16"/>
      <c r="G2" s="17"/>
      <c r="H2" s="8"/>
      <c r="J2" s="9" t="s">
        <v>4</v>
      </c>
      <c r="K2" s="10" t="n">
        <v>56</v>
      </c>
      <c r="L2" s="9" t="s">
        <v>3</v>
      </c>
      <c r="M2" s="11" t="n">
        <f aca="false">$C$3+$F$1-SQRT($C$3^2-$F$1^2*SIN(K2*PI()/180)^2)-$F$1*COS(K2*PI()/180)</f>
        <v>11.2600410594597</v>
      </c>
    </row>
    <row r="3" customFormat="false" ht="14.65" hidden="false" customHeight="false" outlineLevel="0" collapsed="false">
      <c r="A3" s="18" t="s">
        <v>6</v>
      </c>
      <c r="B3" s="18"/>
      <c r="C3" s="19" t="n">
        <v>90</v>
      </c>
      <c r="D3" s="20" t="s">
        <v>1</v>
      </c>
      <c r="E3" s="21" t="s">
        <v>7</v>
      </c>
      <c r="F3" s="22" t="n">
        <f aca="false">F1/C3</f>
        <v>0.238888888888889</v>
      </c>
      <c r="G3" s="23"/>
      <c r="H3" s="8"/>
    </row>
    <row r="5" customFormat="false" ht="14.65" hidden="false" customHeight="false" outlineLevel="0" collapsed="false">
      <c r="A5" s="24" t="s">
        <v>8</v>
      </c>
      <c r="B5" s="24"/>
      <c r="C5" s="24"/>
      <c r="D5" s="24"/>
      <c r="E5" s="24"/>
      <c r="F5" s="24"/>
      <c r="G5" s="24"/>
      <c r="H5" s="24"/>
      <c r="J5" s="25" t="s">
        <v>9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customFormat="false" ht="14.65" hidden="false" customHeight="false" outlineLevel="0" collapsed="false">
      <c r="A6" s="26" t="s">
        <v>10</v>
      </c>
      <c r="B6" s="27" t="s">
        <v>11</v>
      </c>
      <c r="C6" s="26" t="s">
        <v>10</v>
      </c>
      <c r="D6" s="27" t="s">
        <v>11</v>
      </c>
      <c r="E6" s="26" t="s">
        <v>10</v>
      </c>
      <c r="F6" s="27" t="s">
        <v>11</v>
      </c>
      <c r="G6" s="26" t="s">
        <v>10</v>
      </c>
      <c r="H6" s="27" t="s">
        <v>11</v>
      </c>
      <c r="J6" s="26" t="s">
        <v>11</v>
      </c>
      <c r="K6" s="27" t="s">
        <v>10</v>
      </c>
      <c r="L6" s="26" t="s">
        <v>11</v>
      </c>
      <c r="M6" s="27" t="s">
        <v>10</v>
      </c>
      <c r="N6" s="26" t="s">
        <v>11</v>
      </c>
      <c r="O6" s="27" t="s">
        <v>10</v>
      </c>
      <c r="P6" s="26" t="s">
        <v>11</v>
      </c>
      <c r="Q6" s="27" t="s">
        <v>10</v>
      </c>
      <c r="R6" s="26" t="s">
        <v>11</v>
      </c>
      <c r="S6" s="27" t="s">
        <v>10</v>
      </c>
      <c r="T6" s="26" t="s">
        <v>11</v>
      </c>
      <c r="U6" s="27" t="s">
        <v>10</v>
      </c>
    </row>
    <row r="7" customFormat="false" ht="14.65" hidden="false" customHeight="false" outlineLevel="0" collapsed="false">
      <c r="A7" s="28" t="n">
        <v>0</v>
      </c>
      <c r="B7" s="29" t="n">
        <f aca="false">$C$3+$F$1-SQRT($C$3^2-$F$1^2*SIN(A7*PI()/180)^2)-$F$1*COS(A7*PI()/180)</f>
        <v>0</v>
      </c>
      <c r="C7" s="28" t="n">
        <v>45</v>
      </c>
      <c r="D7" s="29" t="n">
        <f aca="false">$C$3+$F$1-SQRT($C$3^2-$F$1^2*SIN(C7*PI()/180)^2)-$F$1*COS(C7*PI()/180)</f>
        <v>7.59052463637553</v>
      </c>
      <c r="E7" s="28" t="n">
        <v>90</v>
      </c>
      <c r="F7" s="29" t="n">
        <f aca="false">$C$3+$F$1-SQRT($C$3^2-$F$1^2*SIN(E7*PI()/180)^2)-$F$1*COS(E7*PI()/180)</f>
        <v>24.1057782230427</v>
      </c>
      <c r="G7" s="28" t="n">
        <v>135</v>
      </c>
      <c r="H7" s="29" t="n">
        <f aca="false">$C$3+$F$1-SQRT($C$3^2-$F$1^2*SIN(G7*PI()/180)^2)-$F$1*COS(G7*PI()/180)</f>
        <v>37.9961162273971</v>
      </c>
      <c r="J7" s="30" t="n">
        <v>0</v>
      </c>
      <c r="K7" s="29" t="n">
        <f aca="false">180/PI()*ACOS((2*$C$3*($F$1-J7)+2*$F$1^2-2*$F$1*J7+J7^2)/(2*$F$1*($C$3+$F$1-J7)))</f>
        <v>0</v>
      </c>
      <c r="L7" s="30" t="n">
        <f aca="false">J52+0.1</f>
        <v>4.6</v>
      </c>
      <c r="M7" s="29" t="n">
        <f aca="false">180/PI()*ACOS((2*$C$3*($F$1-L7)+2*$F$1^2-2*$F$1*L7+L7^2)/(2*$F$1*($C$3+$F$1-L7)))</f>
        <v>34.4647927967344</v>
      </c>
      <c r="N7" s="30" t="n">
        <f aca="false">L52+0.1</f>
        <v>9.19999999999998</v>
      </c>
      <c r="O7" s="29" t="n">
        <f aca="false">180/PI()*ACOS((2*$C$3*($F$1-N7)+2*$F$1^2-2*$F$1*N7+N7^2)/(2*$F$1*($C$3+$F$1-N7)))</f>
        <v>50.0003131300774</v>
      </c>
      <c r="P7" s="30" t="n">
        <f aca="false">N52+0.1</f>
        <v>13.8</v>
      </c>
      <c r="Q7" s="29" t="n">
        <f aca="false">180/PI()*ACOS((2*$C$3*($F$1-P7)+2*$F$1^2-2*$F$1*P7+P7^2)/(2*$F$1*($C$3+$F$1-P7)))</f>
        <v>62.9957062400577</v>
      </c>
      <c r="R7" s="30" t="n">
        <f aca="false">P52+0.1</f>
        <v>18.4</v>
      </c>
      <c r="S7" s="29" t="n">
        <f aca="false">180/PI()*ACOS((2*$C$3*($F$1-R7)+2*$F$1^2-2*$F$1*R7+R7^2)/(2*$F$1*($C$3+$F$1-R7)))</f>
        <v>75.0928867464851</v>
      </c>
      <c r="T7" s="30" t="n">
        <f aca="false">R52+0.1</f>
        <v>23.0000000000001</v>
      </c>
      <c r="U7" s="29" t="n">
        <f aca="false">180/PI()*ACOS((2*$C$3*($F$1-T7)+2*$F$1^2-2*$F$1*T7+T7^2)/(2*$F$1*($C$3+$F$1-T7)))</f>
        <v>87.0703227773814</v>
      </c>
    </row>
    <row r="8" customFormat="false" ht="14.65" hidden="false" customHeight="false" outlineLevel="0" collapsed="false">
      <c r="A8" s="31" t="n">
        <v>1</v>
      </c>
      <c r="B8" s="29" t="n">
        <f aca="false">$C$3+$F$1-SQRT($C$3^2-$F$1^2*SIN(A8*PI()/180)^2)-$F$1*COS(A8*PI()/180)</f>
        <v>0.00405675256561366</v>
      </c>
      <c r="C8" s="31" t="n">
        <v>46</v>
      </c>
      <c r="D8" s="32" t="n">
        <f aca="false">$F$1*(1-COS(RADIANS(C8)))+$C$3*(1-SQRT(1-$F$1/$C$3^2*SIN(RADIANS(C8))^2))</f>
        <v>6.6266727699001</v>
      </c>
      <c r="E8" s="31" t="n">
        <v>91</v>
      </c>
      <c r="F8" s="32" t="n">
        <f aca="false">$F$1*(1-COS(RADIANS(E8)))+$C$3*(1-SQRT(1-$F$1/$C$3^2*SIN(RADIANS(E8))^2))</f>
        <v>21.9947141196501</v>
      </c>
      <c r="G8" s="31" t="n">
        <v>136</v>
      </c>
      <c r="H8" s="29" t="n">
        <f aca="false">$C$3+$F$1-SQRT($C$3^2-$F$1^2*SIN(G8*PI()/180)^2)-$F$1*COS(G8*PI()/180)</f>
        <v>38.2136725150283</v>
      </c>
      <c r="J8" s="33" t="n">
        <f aca="false">J7+0.1</f>
        <v>0.1</v>
      </c>
      <c r="K8" s="32" t="n">
        <f aca="false">180/PI()*ACOS((2*$C$3*($F$1-J8)+2*$F$1^2-2*$F$1*J8+J8^2)/(2*$F$1*($C$3+$F$1-J8)))</f>
        <v>4.96720863154733</v>
      </c>
      <c r="L8" s="33" t="n">
        <f aca="false">L7+0.1</f>
        <v>4.7</v>
      </c>
      <c r="M8" s="32" t="n">
        <f aca="false">180/PI()*ACOS((2*$C$3*($F$1-L8)+2*$F$1^2-2*$F$1*L8+L8^2)/(2*$F$1*($C$3+$F$1-L8)))</f>
        <v>34.8558287764553</v>
      </c>
      <c r="N8" s="33" t="n">
        <f aca="false">N7+0.1</f>
        <v>9.29999999999998</v>
      </c>
      <c r="O8" s="32" t="n">
        <f aca="false">180/PI()*ACOS((2*$C$3*($F$1-N8)+2*$F$1^2-2*$F$1*N8+N8^2)/(2*$F$1*($C$3+$F$1-N8)))</f>
        <v>50.3006617284463</v>
      </c>
      <c r="P8" s="33" t="n">
        <f aca="false">P7+0.1</f>
        <v>13.9</v>
      </c>
      <c r="Q8" s="32" t="n">
        <f aca="false">180/PI()*ACOS((2*$C$3*($F$1-P8)+2*$F$1^2-2*$F$1*P8+P8^2)/(2*$F$1*($C$3+$F$1-P8)))</f>
        <v>63.264723913005</v>
      </c>
      <c r="R8" s="33" t="n">
        <f aca="false">R7+0.1</f>
        <v>18.5</v>
      </c>
      <c r="S8" s="32" t="n">
        <f aca="false">180/PI()*ACOS((2*$C$3*($F$1-R8)+2*$F$1^2-2*$F$1*R8+R8^2)/(2*$F$1*($C$3+$F$1-R8)))</f>
        <v>75.3522520960584</v>
      </c>
      <c r="T8" s="33" t="n">
        <f aca="false">T7+0.1</f>
        <v>23.1000000000001</v>
      </c>
      <c r="U8" s="32" t="n">
        <f aca="false">180/PI()*ACOS((2*$C$3*($F$1-T8)+2*$F$1^2-2*$F$1*T8+T8^2)/(2*$F$1*($C$3+$F$1-T8)))</f>
        <v>87.3339673410689</v>
      </c>
    </row>
    <row r="9" customFormat="false" ht="14.65" hidden="false" customHeight="false" outlineLevel="0" collapsed="false">
      <c r="A9" s="31" t="n">
        <v>2</v>
      </c>
      <c r="B9" s="29" t="n">
        <f aca="false">$C$3+$F$1-SQRT($C$3^2-$F$1^2*SIN(A9*PI()/180)^2)-$F$1*COS(A9*PI()/180)</f>
        <v>0.016225100574669</v>
      </c>
      <c r="C9" s="31" t="n">
        <v>47</v>
      </c>
      <c r="D9" s="32" t="n">
        <f aca="false">$F$1*(1-COS(RADIANS(C9)))+$C$3*(1-SQRT(1-$F$1/$C$3^2*SIN(RADIANS(C9))^2))</f>
        <v>6.90094618476309</v>
      </c>
      <c r="E9" s="31" t="n">
        <v>92</v>
      </c>
      <c r="F9" s="32" t="n">
        <f aca="false">$F$1*(1-COS(RADIANS(E9)))+$C$3*(1-SQRT(1-$F$1/$C$3^2*SIN(RADIANS(E9))^2))</f>
        <v>22.3697173162144</v>
      </c>
      <c r="G9" s="31" t="n">
        <v>137</v>
      </c>
      <c r="H9" s="29" t="n">
        <f aca="false">$C$3+$F$1-SQRT($C$3^2-$F$1^2*SIN(G9*PI()/180)^2)-$F$1*COS(G9*PI()/180)</f>
        <v>38.426596370932</v>
      </c>
      <c r="J9" s="33" t="n">
        <f aca="false">J8+0.1</f>
        <v>0.2</v>
      </c>
      <c r="K9" s="32" t="n">
        <f aca="false">180/PI()*ACOS((2*$C$3*($F$1-J9)+2*$F$1^2-2*$F$1*J9+J9^2)/(2*$F$1*($C$3+$F$1-J9)))</f>
        <v>7.02810058533641</v>
      </c>
      <c r="L9" s="33" t="n">
        <f aca="false">L8+0.1</f>
        <v>4.8</v>
      </c>
      <c r="M9" s="32" t="n">
        <f aca="false">180/PI()*ACOS((2*$C$3*($F$1-L9)+2*$F$1^2-2*$F$1*L9+L9^2)/(2*$F$1*($C$3+$F$1-L9)))</f>
        <v>35.243359359719</v>
      </c>
      <c r="N9" s="33" t="n">
        <f aca="false">N8+0.1</f>
        <v>9.39999999999998</v>
      </c>
      <c r="O9" s="32" t="n">
        <f aca="false">180/PI()*ACOS((2*$C$3*($F$1-N9)+2*$F$1^2-2*$F$1*N9+N9^2)/(2*$F$1*($C$3+$F$1-N9)))</f>
        <v>50.5999556181238</v>
      </c>
      <c r="P9" s="33" t="n">
        <f aca="false">P8+0.1</f>
        <v>14</v>
      </c>
      <c r="Q9" s="32" t="n">
        <f aca="false">180/PI()*ACOS((2*$C$3*($F$1-P9)+2*$F$1^2-2*$F$1*P9+P9^2)/(2*$F$1*($C$3+$F$1-P9)))</f>
        <v>63.533351389135</v>
      </c>
      <c r="R9" s="33" t="n">
        <f aca="false">R8+0.1</f>
        <v>18.6</v>
      </c>
      <c r="S9" s="32" t="n">
        <f aca="false">180/PI()*ACOS((2*$C$3*($F$1-R9)+2*$F$1^2-2*$F$1*R9+R9^2)/(2*$F$1*($C$3+$F$1-R9)))</f>
        <v>75.6115721744042</v>
      </c>
      <c r="T9" s="33" t="n">
        <f aca="false">T8+0.1</f>
        <v>23.2000000000001</v>
      </c>
      <c r="U9" s="32" t="n">
        <f aca="false">180/PI()*ACOS((2*$C$3*($F$1-T9)+2*$F$1^2-2*$F$1*T9+T9^2)/(2*$F$1*($C$3+$F$1-T9)))</f>
        <v>87.5978503266798</v>
      </c>
    </row>
    <row r="10" customFormat="false" ht="14.65" hidden="false" customHeight="false" outlineLevel="0" collapsed="false">
      <c r="A10" s="31" t="n">
        <v>3</v>
      </c>
      <c r="B10" s="29" t="n">
        <f aca="false">$C$3+$F$1-SQRT($C$3^2-$F$1^2*SIN(A10*PI()/180)^2)-$F$1*COS(A10*PI()/180)</f>
        <v>0.0364993161909588</v>
      </c>
      <c r="C10" s="31" t="n">
        <v>48</v>
      </c>
      <c r="D10" s="32" t="n">
        <f aca="false">$F$1*(1-COS(RADIANS(C10)))+$C$3*(1-SQRT(1-$F$1/$C$3^2*SIN(RADIANS(C10))^2))</f>
        <v>7.17968104961589</v>
      </c>
      <c r="E10" s="31" t="n">
        <v>93</v>
      </c>
      <c r="F10" s="32" t="n">
        <f aca="false">$F$1*(1-COS(RADIANS(E10)))+$C$3*(1-SQRT(1-$F$1/$C$3^2*SIN(RADIANS(E10))^2))</f>
        <v>22.7444192709572</v>
      </c>
      <c r="G10" s="31" t="n">
        <v>138</v>
      </c>
      <c r="H10" s="29" t="n">
        <f aca="false">$C$3+$F$1-SQRT($C$3^2-$F$1^2*SIN(G10*PI()/180)^2)-$F$1*COS(G10*PI()/180)</f>
        <v>38.6348642345216</v>
      </c>
      <c r="J10" s="33" t="n">
        <f aca="false">J9+0.1</f>
        <v>0.3</v>
      </c>
      <c r="K10" s="32" t="n">
        <f aca="false">180/PI()*ACOS((2*$C$3*($F$1-J10)+2*$F$1^2-2*$F$1*J10+J10^2)/(2*$F$1*($C$3+$F$1-J10)))</f>
        <v>8.61181233737418</v>
      </c>
      <c r="L10" s="33" t="n">
        <f aca="false">L9+0.1</f>
        <v>4.9</v>
      </c>
      <c r="M10" s="32" t="n">
        <f aca="false">180/PI()*ACOS((2*$C$3*($F$1-L10)+2*$F$1^2-2*$F$1*L10+L10^2)/(2*$F$1*($C$3+$F$1-L10)))</f>
        <v>35.6275027948473</v>
      </c>
      <c r="N10" s="33" t="n">
        <f aca="false">N9+0.1</f>
        <v>9.49999999999998</v>
      </c>
      <c r="O10" s="32" t="n">
        <f aca="false">180/PI()*ACOS((2*$C$3*($F$1-N10)+2*$F$1^2-2*$F$1*N10+N10^2)/(2*$F$1*($C$3+$F$1-N10)))</f>
        <v>50.8982171982285</v>
      </c>
      <c r="P10" s="33" t="n">
        <f aca="false">P9+0.1</f>
        <v>14.1</v>
      </c>
      <c r="Q10" s="32" t="n">
        <f aca="false">180/PI()*ACOS((2*$C$3*($F$1-P10)+2*$F$1^2-2*$F$1*P10+P10^2)/(2*$F$1*($C$3+$F$1-P10)))</f>
        <v>63.8015980430493</v>
      </c>
      <c r="R10" s="33" t="n">
        <f aca="false">R9+0.1</f>
        <v>18.7</v>
      </c>
      <c r="S10" s="32" t="n">
        <f aca="false">180/PI()*ACOS((2*$C$3*($F$1-R10)+2*$F$1^2-2*$F$1*R10+R10^2)/(2*$F$1*($C$3+$F$1-R10)))</f>
        <v>75.8708532868316</v>
      </c>
      <c r="T10" s="33" t="n">
        <f aca="false">T9+0.1</f>
        <v>23.3000000000001</v>
      </c>
      <c r="U10" s="32" t="n">
        <f aca="false">180/PI()*ACOS((2*$C$3*($F$1-T10)+2*$F$1^2-2*$F$1*T10+T10^2)/(2*$F$1*($C$3+$F$1-T10)))</f>
        <v>87.8619781871882</v>
      </c>
    </row>
    <row r="11" customFormat="false" ht="14.65" hidden="false" customHeight="false" outlineLevel="0" collapsed="false">
      <c r="A11" s="31" t="n">
        <v>4</v>
      </c>
      <c r="B11" s="29" t="n">
        <f aca="false">$C$3+$F$1-SQRT($C$3^2-$F$1^2*SIN(A11*PI()/180)^2)-$F$1*COS(A11*PI()/180)</f>
        <v>0.0648698571113151</v>
      </c>
      <c r="C11" s="31" t="n">
        <v>49</v>
      </c>
      <c r="D11" s="32" t="n">
        <f aca="false">$F$1*(1-COS(RADIANS(C11)))+$C$3*(1-SQRT(1-$F$1/$C$3^2*SIN(RADIANS(C11))^2))</f>
        <v>7.46279055979177</v>
      </c>
      <c r="E11" s="31" t="n">
        <v>94</v>
      </c>
      <c r="F11" s="32" t="n">
        <f aca="false">$F$1*(1-COS(RADIANS(E11)))+$C$3*(1-SQRT(1-$F$1/$C$3^2*SIN(RADIANS(E11))^2))</f>
        <v>23.1187060127055</v>
      </c>
      <c r="G11" s="31" t="n">
        <v>139</v>
      </c>
      <c r="H11" s="29" t="n">
        <f aca="false">$C$3+$F$1-SQRT($C$3^2-$F$1^2*SIN(G11*PI()/180)^2)-$F$1*COS(G11*PI()/180)</f>
        <v>38.8384537578409</v>
      </c>
      <c r="J11" s="33" t="n">
        <f aca="false">J10+0.1</f>
        <v>0.4</v>
      </c>
      <c r="K11" s="32" t="n">
        <f aca="false">180/PI()*ACOS((2*$C$3*($F$1-J11)+2*$F$1^2-2*$F$1*J11+J11^2)/(2*$F$1*($C$3+$F$1-J11)))</f>
        <v>9.94890484165577</v>
      </c>
      <c r="L11" s="33" t="n">
        <f aca="false">L10+0.1</f>
        <v>5</v>
      </c>
      <c r="M11" s="32" t="n">
        <f aca="false">180/PI()*ACOS((2*$C$3*($F$1-L11)+2*$F$1^2-2*$F$1*L11+L11^2)/(2*$F$1*($C$3+$F$1-L11)))</f>
        <v>36.0083713324197</v>
      </c>
      <c r="N11" s="33" t="n">
        <f aca="false">N10+0.1</f>
        <v>9.59999999999998</v>
      </c>
      <c r="O11" s="32" t="n">
        <f aca="false">180/PI()*ACOS((2*$C$3*($F$1-N11)+2*$F$1^2-2*$F$1*N11+N11^2)/(2*$F$1*($C$3+$F$1-N11)))</f>
        <v>51.1954683121938</v>
      </c>
      <c r="P11" s="33" t="n">
        <f aca="false">P10+0.1</f>
        <v>14.2</v>
      </c>
      <c r="Q11" s="32" t="n">
        <f aca="false">180/PI()*ACOS((2*$C$3*($F$1-P11)+2*$F$1^2-2*$F$1*P11+P11^2)/(2*$F$1*($C$3+$F$1-P11)))</f>
        <v>64.0694731253601</v>
      </c>
      <c r="R11" s="33" t="n">
        <f aca="false">R10+0.1</f>
        <v>18.8</v>
      </c>
      <c r="S11" s="32" t="n">
        <f aca="false">180/PI()*ACOS((2*$C$3*($F$1-R11)+2*$F$1^2-2*$F$1*R11+R11^2)/(2*$F$1*($C$3+$F$1-R11)))</f>
        <v>76.1301017144241</v>
      </c>
      <c r="T11" s="33" t="n">
        <f aca="false">T10+0.1</f>
        <v>23.4000000000001</v>
      </c>
      <c r="U11" s="32" t="n">
        <f aca="false">180/PI()*ACOS((2*$C$3*($F$1-T11)+2*$F$1^2-2*$F$1*T11+T11^2)/(2*$F$1*($C$3+$F$1-T11)))</f>
        <v>88.1263574072689</v>
      </c>
    </row>
    <row r="12" customFormat="false" ht="14.65" hidden="false" customHeight="false" outlineLevel="0" collapsed="false">
      <c r="A12" s="31" t="n">
        <v>5</v>
      </c>
      <c r="B12" s="29" t="n">
        <f aca="false">$C$3+$F$1-SQRT($C$3^2-$F$1^2*SIN(A12*PI()/180)^2)-$F$1*COS(A12*PI()/180)</f>
        <v>0.101323372699834</v>
      </c>
      <c r="C12" s="31" t="n">
        <v>50</v>
      </c>
      <c r="D12" s="32" t="n">
        <f aca="false">$F$1*(1-COS(RADIANS(C12)))+$C$3*(1-SQRT(1-$F$1/$C$3^2*SIN(RADIANS(C12))^2))</f>
        <v>7.75018658480272</v>
      </c>
      <c r="E12" s="31" t="n">
        <v>95</v>
      </c>
      <c r="F12" s="32" t="n">
        <f aca="false">$F$1*(1-COS(RADIANS(E12)))+$C$3*(1-SQRT(1-$F$1/$C$3^2*SIN(RADIANS(E12))^2))</f>
        <v>23.4924637631461</v>
      </c>
      <c r="G12" s="31" t="n">
        <v>140</v>
      </c>
      <c r="H12" s="29" t="n">
        <f aca="false">$C$3+$F$1-SQRT($C$3^2-$F$1^2*SIN(G12*PI()/180)^2)-$F$1*COS(G12*PI()/180)</f>
        <v>39.0373437636376</v>
      </c>
      <c r="J12" s="33" t="n">
        <f aca="false">J11+0.1</f>
        <v>0.5</v>
      </c>
      <c r="K12" s="32" t="n">
        <f aca="false">180/PI()*ACOS((2*$C$3*($F$1-J12)+2*$F$1^2-2*$F$1*J12+J12^2)/(2*$F$1*($C$3+$F$1-J12)))</f>
        <v>11.1286383192359</v>
      </c>
      <c r="L12" s="33" t="n">
        <f aca="false">L11+0.1</f>
        <v>5.1</v>
      </c>
      <c r="M12" s="32" t="n">
        <f aca="false">180/PI()*ACOS((2*$C$3*($F$1-L12)+2*$F$1^2-2*$F$1*L12+L12^2)/(2*$F$1*($C$3+$F$1-L12)))</f>
        <v>36.3860716449795</v>
      </c>
      <c r="N12" s="33" t="n">
        <f aca="false">N11+0.1</f>
        <v>9.69999999999998</v>
      </c>
      <c r="O12" s="32" t="n">
        <f aca="false">180/PI()*ACOS((2*$C$3*($F$1-N12)+2*$F$1^2-2*$F$1*N12+N12^2)/(2*$F$1*($C$3+$F$1-N12)))</f>
        <v>51.4917302685098</v>
      </c>
      <c r="P12" s="33" t="n">
        <f aca="false">P11+0.1</f>
        <v>14.3</v>
      </c>
      <c r="Q12" s="32" t="n">
        <f aca="false">180/PI()*ACOS((2*$C$3*($F$1-P12)+2*$F$1^2-2*$F$1*P12+P12^2)/(2*$F$1*($C$3+$F$1-P12)))</f>
        <v>64.336985766304</v>
      </c>
      <c r="R12" s="33" t="n">
        <f aca="false">R11+0.1</f>
        <v>18.9</v>
      </c>
      <c r="S12" s="32" t="n">
        <f aca="false">180/PI()*ACOS((2*$C$3*($F$1-R12)+2*$F$1^2-2*$F$1*R12+R12^2)/(2*$F$1*($C$3+$F$1-R12)))</f>
        <v>76.3893237153757</v>
      </c>
      <c r="T12" s="33" t="n">
        <f aca="false">T11+0.1</f>
        <v>23.5000000000001</v>
      </c>
      <c r="U12" s="32" t="n">
        <f aca="false">180/PI()*ACOS((2*$C$3*($F$1-T12)+2*$F$1^2-2*$F$1*T12+T12^2)/(2*$F$1*($C$3+$F$1-T12)))</f>
        <v>88.3909945046258</v>
      </c>
    </row>
    <row r="13" customFormat="false" ht="14.65" hidden="false" customHeight="false" outlineLevel="0" collapsed="false">
      <c r="A13" s="31" t="n">
        <v>6</v>
      </c>
      <c r="B13" s="29" t="n">
        <f aca="false">$C$3+$F$1-SQRT($C$3^2-$F$1^2*SIN(A13*PI()/180)^2)-$F$1*COS(A13*PI()/180)</f>
        <v>0.145842712572982</v>
      </c>
      <c r="C13" s="31" t="n">
        <v>51</v>
      </c>
      <c r="D13" s="32" t="n">
        <f aca="false">$F$1*(1-COS(RADIANS(C13)))+$C$3*(1-SQRT(1-$F$1/$C$3^2*SIN(RADIANS(C13))^2))</f>
        <v>8.04177969749337</v>
      </c>
      <c r="E13" s="31" t="n">
        <v>96</v>
      </c>
      <c r="F13" s="32" t="n">
        <f aca="false">$F$1*(1-COS(RADIANS(E13)))+$C$3*(1-SQRT(1-$F$1/$C$3^2*SIN(RADIANS(E13))^2))</f>
        <v>23.8655789711966</v>
      </c>
      <c r="G13" s="31" t="n">
        <v>141</v>
      </c>
      <c r="H13" s="29" t="n">
        <f aca="false">$C$3+$F$1-SQRT($C$3^2-$F$1^2*SIN(G13*PI()/180)^2)-$F$1*COS(G13*PI()/180)</f>
        <v>39.2315142037552</v>
      </c>
      <c r="J13" s="33" t="n">
        <f aca="false">J12+0.1</f>
        <v>0.6</v>
      </c>
      <c r="K13" s="32" t="n">
        <f aca="false">180/PI()*ACOS((2*$C$3*($F$1-J13)+2*$F$1^2-2*$F$1*J13+J13^2)/(2*$F$1*($C$3+$F$1-J13)))</f>
        <v>12.1967687717822</v>
      </c>
      <c r="L13" s="33" t="n">
        <f aca="false">L12+0.1</f>
        <v>5.2</v>
      </c>
      <c r="M13" s="32" t="n">
        <f aca="false">180/PI()*ACOS((2*$C$3*($F$1-L13)+2*$F$1^2-2*$F$1*L13+L13^2)/(2*$F$1*($C$3+$F$1-L13)))</f>
        <v>36.7607052098103</v>
      </c>
      <c r="N13" s="33" t="n">
        <f aca="false">N12+0.1</f>
        <v>9.79999999999998</v>
      </c>
      <c r="O13" s="32" t="n">
        <f aca="false">180/PI()*ACOS((2*$C$3*($F$1-N13)+2*$F$1^2-2*$F$1*N13+N13^2)/(2*$F$1*($C$3+$F$1-N13)))</f>
        <v>51.7870238605065</v>
      </c>
      <c r="P13" s="33" t="n">
        <f aca="false">P12+0.1</f>
        <v>14.4</v>
      </c>
      <c r="Q13" s="32" t="n">
        <f aca="false">180/PI()*ACOS((2*$C$3*($F$1-P13)+2*$F$1^2-2*$F$1*P13+P13^2)/(2*$F$1*($C$3+$F$1-P13)))</f>
        <v>64.6041449792499</v>
      </c>
      <c r="R13" s="33" t="n">
        <f aca="false">R12+0.1</f>
        <v>19</v>
      </c>
      <c r="S13" s="32" t="n">
        <f aca="false">180/PI()*ACOS((2*$C$3*($F$1-R13)+2*$F$1^2-2*$F$1*R13+R13^2)/(2*$F$1*($C$3+$F$1-R13)))</f>
        <v>76.6485255263105</v>
      </c>
      <c r="T13" s="33" t="n">
        <f aca="false">T12+0.1</f>
        <v>23.6000000000001</v>
      </c>
      <c r="U13" s="32" t="n">
        <f aca="false">180/PI()*ACOS((2*$C$3*($F$1-T13)+2*$F$1^2-2*$F$1*T13+T13^2)/(2*$F$1*($C$3+$F$1-T13)))</f>
        <v>88.6558960313353</v>
      </c>
    </row>
    <row r="14" customFormat="false" ht="14.65" hidden="false" customHeight="false" outlineLevel="0" collapsed="false">
      <c r="A14" s="31" t="n">
        <v>7</v>
      </c>
      <c r="B14" s="29" t="n">
        <f aca="false">$C$3+$F$1-SQRT($C$3^2-$F$1^2*SIN(A14*PI()/180)^2)-$F$1*COS(A14*PI()/180)</f>
        <v>0.19840693763248</v>
      </c>
      <c r="C14" s="31" t="n">
        <v>52</v>
      </c>
      <c r="D14" s="32" t="n">
        <f aca="false">$F$1*(1-COS(RADIANS(C14)))+$C$3*(1-SQRT(1-$F$1/$C$3^2*SIN(RADIANS(C14))^2))</f>
        <v>8.33747920357991</v>
      </c>
      <c r="E14" s="31" t="n">
        <v>97</v>
      </c>
      <c r="F14" s="32" t="n">
        <f aca="false">$F$1*(1-COS(RADIANS(E14)))+$C$3*(1-SQRT(1-$F$1/$C$3^2*SIN(RADIANS(E14))^2))</f>
        <v>24.2379383472259</v>
      </c>
      <c r="G14" s="31" t="n">
        <v>142</v>
      </c>
      <c r="H14" s="29" t="n">
        <f aca="false">$C$3+$F$1-SQRT($C$3^2-$F$1^2*SIN(G14*PI()/180)^2)-$F$1*COS(G14*PI()/180)</f>
        <v>39.4209461179061</v>
      </c>
      <c r="J14" s="33" t="n">
        <f aca="false">J13+0.1</f>
        <v>0.7</v>
      </c>
      <c r="K14" s="32" t="n">
        <f aca="false">180/PI()*ACOS((2*$C$3*($F$1-J14)+2*$F$1^2-2*$F$1*J14+J14^2)/(2*$F$1*($C$3+$F$1-J14)))</f>
        <v>13.180464658693</v>
      </c>
      <c r="L14" s="33" t="n">
        <f aca="false">L13+0.1</f>
        <v>5.3</v>
      </c>
      <c r="M14" s="32" t="n">
        <f aca="false">180/PI()*ACOS((2*$C$3*($F$1-L14)+2*$F$1^2-2*$F$1*L14+L14^2)/(2*$F$1*($C$3+$F$1-L14)))</f>
        <v>37.1323686586769</v>
      </c>
      <c r="N14" s="33" t="n">
        <f aca="false">N13+0.1</f>
        <v>9.89999999999998</v>
      </c>
      <c r="O14" s="32" t="n">
        <f aca="false">180/PI()*ACOS((2*$C$3*($F$1-N14)+2*$F$1^2-2*$F$1*N14+N14^2)/(2*$F$1*($C$3+$F$1-N14)))</f>
        <v>52.0813693852334</v>
      </c>
      <c r="P14" s="33" t="n">
        <f aca="false">P13+0.1</f>
        <v>14.5</v>
      </c>
      <c r="Q14" s="32" t="n">
        <f aca="false">180/PI()*ACOS((2*$C$3*($F$1-P14)+2*$F$1^2-2*$F$1*P14+P14^2)/(2*$F$1*($C$3+$F$1-P14)))</f>
        <v>64.8709596641053</v>
      </c>
      <c r="R14" s="33" t="n">
        <f aca="false">R13+0.1</f>
        <v>19.1</v>
      </c>
      <c r="S14" s="32" t="n">
        <f aca="false">180/PI()*ACOS((2*$C$3*($F$1-R14)+2*$F$1^2-2*$F$1*R14+R14^2)/(2*$F$1*($C$3+$F$1-R14)))</f>
        <v>76.907713363588</v>
      </c>
      <c r="T14" s="33" t="n">
        <f aca="false">T13+0.1</f>
        <v>23.7000000000001</v>
      </c>
      <c r="U14" s="32" t="n">
        <f aca="false">180/PI()*ACOS((2*$C$3*($F$1-T14)+2*$F$1^2-2*$F$1*T14+T14^2)/(2*$F$1*($C$3+$F$1-T14)))</f>
        <v>88.9210685752066</v>
      </c>
    </row>
    <row r="15" customFormat="false" ht="14.65" hidden="false" customHeight="false" outlineLevel="0" collapsed="false">
      <c r="A15" s="31" t="n">
        <v>8</v>
      </c>
      <c r="B15" s="29" t="n">
        <f aca="false">$C$3+$F$1-SQRT($C$3^2-$F$1^2*SIN(A15*PI()/180)^2)-$F$1*COS(A15*PI()/180)</f>
        <v>0.258991333542475</v>
      </c>
      <c r="C15" s="31" t="n">
        <v>53</v>
      </c>
      <c r="D15" s="32" t="n">
        <f aca="false">$F$1*(1-COS(RADIANS(C15)))+$C$3*(1-SQRT(1-$F$1/$C$3^2*SIN(RADIANS(C15))^2))</f>
        <v>8.63719317156151</v>
      </c>
      <c r="E15" s="31" t="n">
        <v>98</v>
      </c>
      <c r="F15" s="32" t="n">
        <f aca="false">$F$1*(1-COS(RADIANS(E15)))+$C$3*(1-SQRT(1-$F$1/$C$3^2*SIN(RADIANS(E15))^2))</f>
        <v>24.6094288971152</v>
      </c>
      <c r="G15" s="31" t="n">
        <v>143</v>
      </c>
      <c r="H15" s="29" t="n">
        <f aca="false">$C$3+$F$1-SQRT($C$3^2-$F$1^2*SIN(G15*PI()/180)^2)-$F$1*COS(G15*PI()/180)</f>
        <v>39.6056215928823</v>
      </c>
      <c r="J15" s="33" t="n">
        <f aca="false">J14+0.1</f>
        <v>0.8</v>
      </c>
      <c r="K15" s="32" t="n">
        <f aca="false">180/PI()*ACOS((2*$C$3*($F$1-J15)+2*$F$1^2-2*$F$1*J15+J15^2)/(2*$F$1*($C$3+$F$1-J15)))</f>
        <v>14.0974196496878</v>
      </c>
      <c r="L15" s="33" t="n">
        <f aca="false">L14+0.1</f>
        <v>5.4</v>
      </c>
      <c r="M15" s="32" t="n">
        <f aca="false">180/PI()*ACOS((2*$C$3*($F$1-L15)+2*$F$1^2-2*$F$1*L15+L15^2)/(2*$F$1*($C$3+$F$1-L15)))</f>
        <v>37.5011540979469</v>
      </c>
      <c r="N15" s="33" t="n">
        <f aca="false">N14+0.1</f>
        <v>9.99999999999998</v>
      </c>
      <c r="O15" s="32" t="n">
        <f aca="false">180/PI()*ACOS((2*$C$3*($F$1-N15)+2*$F$1^2-2*$F$1*N15+N15^2)/(2*$F$1*($C$3+$F$1-N15)))</f>
        <v>52.3747866614856</v>
      </c>
      <c r="P15" s="33" t="n">
        <f aca="false">P14+0.1</f>
        <v>14.6</v>
      </c>
      <c r="Q15" s="32" t="n">
        <f aca="false">180/PI()*ACOS((2*$C$3*($F$1-P15)+2*$F$1^2-2*$F$1*P15+P15^2)/(2*$F$1*($C$3+$F$1-P15)))</f>
        <v>65.137438610625</v>
      </c>
      <c r="R15" s="33" t="n">
        <f aca="false">R14+0.1</f>
        <v>19.2</v>
      </c>
      <c r="S15" s="32" t="n">
        <f aca="false">180/PI()*ACOS((2*$C$3*($F$1-R15)+2*$F$1^2-2*$F$1*R15+R15^2)/(2*$F$1*($C$3+$F$1-R15)))</f>
        <v>77.1668934245947</v>
      </c>
      <c r="T15" s="33" t="n">
        <f aca="false">T14+0.1</f>
        <v>23.8000000000001</v>
      </c>
      <c r="U15" s="32" t="n">
        <f aca="false">180/PI()*ACOS((2*$C$3*($F$1-T15)+2*$F$1^2-2*$F$1*T15+T15^2)/(2*$F$1*($C$3+$F$1-T15)))</f>
        <v>89.1865187611596</v>
      </c>
    </row>
    <row r="16" customFormat="false" ht="14.65" hidden="false" customHeight="false" outlineLevel="0" collapsed="false">
      <c r="A16" s="31" t="n">
        <v>9</v>
      </c>
      <c r="B16" s="29" t="n">
        <f aca="false">$C$3+$F$1-SQRT($C$3^2-$F$1^2*SIN(A16*PI()/180)^2)-$F$1*COS(A16*PI()/180)</f>
        <v>0.32756742664602</v>
      </c>
      <c r="C16" s="31" t="n">
        <v>54</v>
      </c>
      <c r="D16" s="32" t="n">
        <f aca="false">$F$1*(1-COS(RADIANS(C16)))+$C$3*(1-SQRT(1-$F$1/$C$3^2*SIN(RADIANS(C16))^2))</f>
        <v>8.94082846299311</v>
      </c>
      <c r="E16" s="31" t="n">
        <v>99</v>
      </c>
      <c r="F16" s="32" t="n">
        <f aca="false">$F$1*(1-COS(RADIANS(E16)))+$C$3*(1-SQRT(1-$F$1/$C$3^2*SIN(RADIANS(E16))^2))</f>
        <v>24.9799379561468</v>
      </c>
      <c r="G16" s="31" t="n">
        <v>144</v>
      </c>
      <c r="H16" s="29" t="n">
        <f aca="false">$C$3+$F$1-SQRT($C$3^2-$F$1^2*SIN(G16*PI()/180)^2)-$F$1*COS(G16*PI()/180)</f>
        <v>39.7855237222619</v>
      </c>
      <c r="J16" s="33" t="n">
        <f aca="false">J15+0.1</f>
        <v>0.9</v>
      </c>
      <c r="K16" s="32" t="n">
        <f aca="false">180/PI()*ACOS((2*$C$3*($F$1-J16)+2*$F$1^2-2*$F$1*J16+J16^2)/(2*$F$1*($C$3+$F$1-J16)))</f>
        <v>14.9599183081814</v>
      </c>
      <c r="L16" s="33" t="n">
        <f aca="false">L15+0.1</f>
        <v>5.5</v>
      </c>
      <c r="M16" s="32" t="n">
        <f aca="false">180/PI()*ACOS((2*$C$3*($F$1-L16)+2*$F$1^2-2*$F$1*L16+L16^2)/(2*$F$1*($C$3+$F$1-L16)))</f>
        <v>37.867149402102</v>
      </c>
      <c r="N16" s="33" t="n">
        <f aca="false">N15+0.1</f>
        <v>10.1</v>
      </c>
      <c r="O16" s="32" t="n">
        <f aca="false">180/PI()*ACOS((2*$C$3*($F$1-N16)+2*$F$1^2-2*$F$1*N16+N16^2)/(2*$F$1*($C$3+$F$1-N16)))</f>
        <v>52.6672950470225</v>
      </c>
      <c r="P16" s="33" t="n">
        <f aca="false">P15+0.1</f>
        <v>14.7</v>
      </c>
      <c r="Q16" s="32" t="n">
        <f aca="false">180/PI()*ACOS((2*$C$3*($F$1-P16)+2*$F$1^2-2*$F$1*P16+P16^2)/(2*$F$1*($C$3+$F$1-P16)))</f>
        <v>65.4035905016261</v>
      </c>
      <c r="R16" s="33" t="n">
        <f aca="false">R15+0.1</f>
        <v>19.3</v>
      </c>
      <c r="S16" s="32" t="n">
        <f aca="false">180/PI()*ACOS((2*$C$3*($F$1-R16)+2*$F$1^2-2*$F$1*R16+R16^2)/(2*$F$1*($C$3+$F$1-R16)))</f>
        <v>77.4260718890214</v>
      </c>
      <c r="T16" s="33" t="n">
        <f aca="false">T15+0.1</f>
        <v>23.9000000000001</v>
      </c>
      <c r="U16" s="32" t="n">
        <f aca="false">180/PI()*ACOS((2*$C$3*($F$1-T16)+2*$F$1^2-2*$F$1*T16+T16^2)/(2*$F$1*($C$3+$F$1-T16)))</f>
        <v>89.4522532526204</v>
      </c>
    </row>
    <row r="17" customFormat="false" ht="14.65" hidden="false" customHeight="false" outlineLevel="0" collapsed="false">
      <c r="A17" s="31" t="n">
        <v>10</v>
      </c>
      <c r="B17" s="29" t="n">
        <f aca="false">$C$3+$F$1-SQRT($C$3^2-$F$1^2*SIN(A17*PI()/180)^2)-$F$1*COS(A17*PI()/180)</f>
        <v>0.404103002315569</v>
      </c>
      <c r="C17" s="31" t="n">
        <v>55</v>
      </c>
      <c r="D17" s="32" t="n">
        <f aca="false">$F$1*(1-COS(RADIANS(C17)))+$C$3*(1-SQRT(1-$F$1/$C$3^2*SIN(RADIANS(C17))^2))</f>
        <v>9.24829076310698</v>
      </c>
      <c r="E17" s="31" t="n">
        <v>100</v>
      </c>
      <c r="F17" s="32" t="n">
        <f aca="false">$F$1*(1-COS(RADIANS(E17)))+$C$3*(1-SQRT(1-$F$1/$C$3^2*SIN(RADIANS(E17))^2))</f>
        <v>25.3493532227153</v>
      </c>
      <c r="G17" s="31" t="n">
        <v>145</v>
      </c>
      <c r="H17" s="29" t="n">
        <f aca="false">$C$3+$F$1-SQRT($C$3^2-$F$1^2*SIN(G17*PI()/180)^2)-$F$1*COS(G17*PI()/180)</f>
        <v>39.9606365666617</v>
      </c>
      <c r="J17" s="33" t="n">
        <f aca="false">J16+0.1</f>
        <v>1</v>
      </c>
      <c r="K17" s="32" t="n">
        <f aca="false">180/PI()*ACOS((2*$C$3*($F$1-J17)+2*$F$1^2-2*$F$1*J17+J17^2)/(2*$F$1*($C$3+$F$1-J17)))</f>
        <v>15.7769010209213</v>
      </c>
      <c r="L17" s="33" t="n">
        <f aca="false">L16+0.1</f>
        <v>5.6</v>
      </c>
      <c r="M17" s="32" t="n">
        <f aca="false">180/PI()*ACOS((2*$C$3*($F$1-L17)+2*$F$1^2-2*$F$1*L17+L17^2)/(2*$F$1*($C$3+$F$1-L17)))</f>
        <v>38.2304384832923</v>
      </c>
      <c r="N17" s="33" t="n">
        <f aca="false">N16+0.1</f>
        <v>10.2</v>
      </c>
      <c r="O17" s="32" t="n">
        <f aca="false">180/PI()*ACOS((2*$C$3*($F$1-N17)+2*$F$1^2-2*$F$1*N17+N17^2)/(2*$F$1*($C$3+$F$1-N17)))</f>
        <v>52.958913455025</v>
      </c>
      <c r="P17" s="33" t="n">
        <f aca="false">P16+0.1</f>
        <v>14.8</v>
      </c>
      <c r="Q17" s="32" t="n">
        <f aca="false">180/PI()*ACOS((2*$C$3*($F$1-P17)+2*$F$1^2-2*$F$1*P17+P17^2)/(2*$F$1*($C$3+$F$1-P17)))</f>
        <v>65.669423916113</v>
      </c>
      <c r="R17" s="33" t="n">
        <f aca="false">R16+0.1</f>
        <v>19.4</v>
      </c>
      <c r="S17" s="32" t="n">
        <f aca="false">180/PI()*ACOS((2*$C$3*($F$1-R17)+2*$F$1^2-2*$F$1*R17+R17^2)/(2*$F$1*($C$3+$F$1-R17)))</f>
        <v>77.6852549201287</v>
      </c>
      <c r="T17" s="33" t="n">
        <f aca="false">T16+0.1</f>
        <v>24.0000000000001</v>
      </c>
      <c r="U17" s="32" t="n">
        <f aca="false">180/PI()*ACOS((2*$C$3*($F$1-T17)+2*$F$1^2-2*$F$1*T17+T17^2)/(2*$F$1*($C$3+$F$1-T17)))</f>
        <v>89.7182787529364</v>
      </c>
    </row>
    <row r="18" customFormat="false" ht="14.65" hidden="false" customHeight="false" outlineLevel="0" collapsed="false">
      <c r="A18" s="31" t="n">
        <v>11</v>
      </c>
      <c r="B18" s="29" t="n">
        <f aca="false">$C$3+$F$1-SQRT($C$3^2-$F$1^2*SIN(A18*PI()/180)^2)-$F$1*COS(A18*PI()/180)</f>
        <v>0.488562125730688</v>
      </c>
      <c r="C18" s="31" t="n">
        <v>56</v>
      </c>
      <c r="D18" s="32" t="n">
        <f aca="false">$F$1*(1-COS(RADIANS(C18)))+$C$3*(1-SQRT(1-$F$1/$C$3^2*SIN(RADIANS(C18))^2))</f>
        <v>9.55948461177129</v>
      </c>
      <c r="E18" s="31" t="n">
        <v>101</v>
      </c>
      <c r="F18" s="32" t="n">
        <f aca="false">$F$1*(1-COS(RADIANS(E18)))+$C$3*(1-SQRT(1-$F$1/$C$3^2*SIN(RADIANS(E18))^2))</f>
        <v>25.7175627918472</v>
      </c>
      <c r="G18" s="31" t="n">
        <v>146</v>
      </c>
      <c r="H18" s="29" t="n">
        <f aca="false">$C$3+$F$1-SQRT($C$3^2-$F$1^2*SIN(G18*PI()/180)^2)-$F$1*COS(G18*PI()/180)</f>
        <v>40.130945114589</v>
      </c>
      <c r="J18" s="33" t="n">
        <f aca="false">J17+0.1</f>
        <v>1.1</v>
      </c>
      <c r="K18" s="32" t="n">
        <f aca="false">180/PI()*ACOS((2*$C$3*($F$1-J18)+2*$F$1^2-2*$F$1*J18+J18^2)/(2*$F$1*($C$3+$F$1-J18)))</f>
        <v>16.5551141472277</v>
      </c>
      <c r="L18" s="33" t="n">
        <f aca="false">L17+0.1</f>
        <v>5.7</v>
      </c>
      <c r="M18" s="32" t="n">
        <f aca="false">180/PI()*ACOS((2*$C$3*($F$1-L18)+2*$F$1^2-2*$F$1*L18+L18^2)/(2*$F$1*($C$3+$F$1-L18)))</f>
        <v>38.5911015392799</v>
      </c>
      <c r="N18" s="33" t="n">
        <f aca="false">N17+0.1</f>
        <v>10.3</v>
      </c>
      <c r="O18" s="32" t="n">
        <f aca="false">180/PI()*ACOS((2*$C$3*($F$1-N18)+2*$F$1^2-2*$F$1*N18+N18^2)/(2*$F$1*($C$3+$F$1-N18)))</f>
        <v>53.24966036983</v>
      </c>
      <c r="P18" s="33" t="n">
        <f aca="false">P17+0.1</f>
        <v>14.9</v>
      </c>
      <c r="Q18" s="32" t="n">
        <f aca="false">180/PI()*ACOS((2*$C$3*($F$1-P18)+2*$F$1^2-2*$F$1*P18+P18^2)/(2*$F$1*($C$3+$F$1-P18)))</f>
        <v>65.9349473323155</v>
      </c>
      <c r="R18" s="33" t="n">
        <f aca="false">R17+0.1</f>
        <v>19.5</v>
      </c>
      <c r="S18" s="32" t="n">
        <f aca="false">180/PI()*ACOS((2*$C$3*($F$1-R18)+2*$F$1^2-2*$F$1*R18+R18^2)/(2*$F$1*($C$3+$F$1-R18)))</f>
        <v>77.9444486660009</v>
      </c>
      <c r="T18" s="33" t="n">
        <f aca="false">T17+0.1</f>
        <v>24.1000000000001</v>
      </c>
      <c r="U18" s="32" t="n">
        <f aca="false">180/PI()*ACOS((2*$C$3*($F$1-T18)+2*$F$1^2-2*$F$1*T18+T18^2)/(2*$F$1*($C$3+$F$1-T18)))</f>
        <v>89.9846020068107</v>
      </c>
    </row>
    <row r="19" customFormat="false" ht="14.65" hidden="false" customHeight="false" outlineLevel="0" collapsed="false">
      <c r="A19" s="31" t="n">
        <v>12</v>
      </c>
      <c r="B19" s="29" t="n">
        <f aca="false">$C$3+$F$1-SQRT($C$3^2-$F$1^2*SIN(A19*PI()/180)^2)-$F$1*COS(A19*PI()/180)</f>
        <v>0.580905165075841</v>
      </c>
      <c r="C19" s="31" t="n">
        <v>57</v>
      </c>
      <c r="D19" s="32" t="n">
        <f aca="false">$F$1*(1-COS(RADIANS(C19)))+$C$3*(1-SQRT(1-$F$1/$C$3^2*SIN(RADIANS(C19))^2))</f>
        <v>9.87431343477334</v>
      </c>
      <c r="E19" s="31" t="n">
        <v>102</v>
      </c>
      <c r="F19" s="32" t="n">
        <f aca="false">$F$1*(1-COS(RADIANS(E19)))+$C$3*(1-SQRT(1-$F$1/$C$3^2*SIN(RADIANS(E19))^2))</f>
        <v>26.0844551885232</v>
      </c>
      <c r="G19" s="31" t="n">
        <v>147</v>
      </c>
      <c r="H19" s="29" t="n">
        <f aca="false">$C$3+$F$1-SQRT($C$3^2-$F$1^2*SIN(G19*PI()/180)^2)-$F$1*COS(G19*PI()/180)</f>
        <v>40.2964352439382</v>
      </c>
      <c r="J19" s="33" t="n">
        <f aca="false">J18+0.1</f>
        <v>1.2</v>
      </c>
      <c r="K19" s="32" t="n">
        <f aca="false">180/PI()*ACOS((2*$C$3*($F$1-J19)+2*$F$1^2-2*$F$1*J19+J19^2)/(2*$F$1*($C$3+$F$1-J19)))</f>
        <v>17.2997967186756</v>
      </c>
      <c r="L19" s="33" t="n">
        <f aca="false">L18+0.1</f>
        <v>5.8</v>
      </c>
      <c r="M19" s="32" t="n">
        <f aca="false">180/PI()*ACOS((2*$C$3*($F$1-L19)+2*$F$1^2-2*$F$1*L19+L19^2)/(2*$F$1*($C$3+$F$1-L19)))</f>
        <v>38.9492152818501</v>
      </c>
      <c r="N19" s="33" t="n">
        <f aca="false">N18+0.1</f>
        <v>10.4</v>
      </c>
      <c r="O19" s="32" t="n">
        <f aca="false">180/PI()*ACOS((2*$C$3*($F$1-N19)+2*$F$1^2-2*$F$1*N19+N19^2)/(2*$F$1*($C$3+$F$1-N19)))</f>
        <v>53.5395538619828</v>
      </c>
      <c r="P19" s="33" t="n">
        <f aca="false">P18+0.1</f>
        <v>15</v>
      </c>
      <c r="Q19" s="32" t="n">
        <f aca="false">180/PI()*ACOS((2*$C$3*($F$1-P19)+2*$F$1^2-2*$F$1*P19+P19^2)/(2*$F$1*($C$3+$F$1-P19)))</f>
        <v>66.2001691306447</v>
      </c>
      <c r="R19" s="33" t="n">
        <f aca="false">R18+0.1</f>
        <v>19.6</v>
      </c>
      <c r="S19" s="32" t="n">
        <f aca="false">180/PI()*ACOS((2*$C$3*($F$1-R19)+2*$F$1^2-2*$F$1*R19+R19^2)/(2*$F$1*($C$3+$F$1-R19)))</f>
        <v>78.203659260788</v>
      </c>
      <c r="T19" s="33" t="n">
        <f aca="false">T18+0.1</f>
        <v>24.2000000000001</v>
      </c>
      <c r="U19" s="32" t="n">
        <f aca="false">180/PI()*ACOS((2*$C$3*($F$1-T19)+2*$F$1^2-2*$F$1*T19+T19^2)/(2*$F$1*($C$3+$F$1-T19)))</f>
        <v>90.251229801758</v>
      </c>
    </row>
    <row r="20" customFormat="false" ht="14.65" hidden="false" customHeight="false" outlineLevel="0" collapsed="false">
      <c r="A20" s="31" t="n">
        <v>13</v>
      </c>
      <c r="B20" s="29" t="n">
        <f aca="false">$C$3+$F$1-SQRT($C$3^2-$F$1^2*SIN(A20*PI()/180)^2)-$F$1*COS(A20*PI()/180)</f>
        <v>0.681088817149423</v>
      </c>
      <c r="C20" s="31" t="n">
        <v>58</v>
      </c>
      <c r="D20" s="32" t="n">
        <f aca="false">$F$1*(1-COS(RADIANS(C20)))+$C$3*(1-SQRT(1-$F$1/$C$3^2*SIN(RADIANS(C20))^2))</f>
        <v>10.1926795754153</v>
      </c>
      <c r="E20" s="31" t="n">
        <v>103</v>
      </c>
      <c r="F20" s="32" t="n">
        <f aca="false">$F$1*(1-COS(RADIANS(E20)))+$C$3*(1-SQRT(1-$F$1/$C$3^2*SIN(RADIANS(E20))^2))</f>
        <v>26.4499194007918</v>
      </c>
      <c r="G20" s="31" t="n">
        <v>148</v>
      </c>
      <c r="H20" s="29" t="n">
        <f aca="false">$C$3+$F$1-SQRT($C$3^2-$F$1^2*SIN(G20*PI()/180)^2)-$F$1*COS(G20*PI()/180)</f>
        <v>40.4570936841803</v>
      </c>
      <c r="J20" s="33" t="n">
        <f aca="false">J19+0.1</f>
        <v>1.3</v>
      </c>
      <c r="K20" s="32" t="n">
        <f aca="false">180/PI()*ACOS((2*$C$3*($F$1-J20)+2*$F$1^2-2*$F$1*J20+J20^2)/(2*$F$1*($C$3+$F$1-J20)))</f>
        <v>18.0151133316849</v>
      </c>
      <c r="L20" s="33" t="n">
        <f aca="false">L19+0.1</f>
        <v>5.9</v>
      </c>
      <c r="M20" s="32" t="n">
        <f aca="false">180/PI()*ACOS((2*$C$3*($F$1-L20)+2*$F$1^2-2*$F$1*L20+L20^2)/(2*$F$1*($C$3+$F$1-L20)))</f>
        <v>39.304853147541</v>
      </c>
      <c r="N20" s="33" t="n">
        <f aca="false">N19+0.1</f>
        <v>10.5</v>
      </c>
      <c r="O20" s="32" t="n">
        <f aca="false">180/PI()*ACOS((2*$C$3*($F$1-N20)+2*$F$1^2-2*$F$1*N20+N20^2)/(2*$F$1*($C$3+$F$1-N20)))</f>
        <v>53.8286116026432</v>
      </c>
      <c r="P20" s="33" t="n">
        <f aca="false">P19+0.1</f>
        <v>15.1</v>
      </c>
      <c r="Q20" s="32" t="n">
        <f aca="false">180/PI()*ACOS((2*$C$3*($F$1-P20)+2*$F$1^2-2*$F$1*P20+P20^2)/(2*$F$1*($C$3+$F$1-P20)))</f>
        <v>66.4650975965676</v>
      </c>
      <c r="R20" s="33" t="n">
        <f aca="false">R19+0.1</f>
        <v>19.7</v>
      </c>
      <c r="S20" s="32" t="n">
        <f aca="false">180/PI()*ACOS((2*$C$3*($F$1-R20)+2*$F$1^2-2*$F$1*R20+R20^2)/(2*$F$1*($C$3+$F$1-R20)))</f>
        <v>78.4628928259383</v>
      </c>
      <c r="T20" s="33" t="n">
        <f aca="false">T19+0.1</f>
        <v>24.3000000000001</v>
      </c>
      <c r="U20" s="32" t="n">
        <f aca="false">180/PI()*ACOS((2*$C$3*($F$1-T20)+2*$F$1^2-2*$F$1*T20+T20^2)/(2*$F$1*($C$3+$F$1-T20)))</f>
        <v>90.5181689695815</v>
      </c>
    </row>
    <row r="21" customFormat="false" ht="14.65" hidden="false" customHeight="false" outlineLevel="0" collapsed="false">
      <c r="A21" s="31" t="n">
        <v>14</v>
      </c>
      <c r="B21" s="29" t="n">
        <f aca="false">$C$3+$F$1-SQRT($C$3^2-$F$1^2*SIN(A21*PI()/180)^2)-$F$1*COS(A21*PI()/180)</f>
        <v>0.78906613537475</v>
      </c>
      <c r="C21" s="31" t="n">
        <v>59</v>
      </c>
      <c r="D21" s="32" t="n">
        <f aca="false">$F$1*(1-COS(RADIANS(C21)))+$C$3*(1-SQRT(1-$F$1/$C$3^2*SIN(RADIANS(C21))^2))</f>
        <v>10.5144843264099</v>
      </c>
      <c r="E21" s="31" t="n">
        <v>104</v>
      </c>
      <c r="F21" s="32" t="n">
        <f aca="false">$F$1*(1-COS(RADIANS(E21)))+$C$3*(1-SQRT(1-$F$1/$C$3^2*SIN(RADIANS(E21))^2))</f>
        <v>26.8138449126662</v>
      </c>
      <c r="G21" s="31" t="n">
        <v>149</v>
      </c>
      <c r="H21" s="29" t="n">
        <f aca="false">$C$3+$F$1-SQRT($C$3^2-$F$1^2*SIN(G21*PI()/180)^2)-$F$1*COS(G21*PI()/180)</f>
        <v>40.6129079792856</v>
      </c>
      <c r="J21" s="33" t="n">
        <f aca="false">J20+0.1</f>
        <v>1.4</v>
      </c>
      <c r="K21" s="32" t="n">
        <f aca="false">180/PI()*ACOS((2*$C$3*($F$1-J21)+2*$F$1^2-2*$F$1*J21+J21^2)/(2*$F$1*($C$3+$F$1-J21)))</f>
        <v>18.7044392497948</v>
      </c>
      <c r="L21" s="33" t="n">
        <f aca="false">L20+0.1</f>
        <v>6</v>
      </c>
      <c r="M21" s="32" t="n">
        <f aca="false">180/PI()*ACOS((2*$C$3*($F$1-L21)+2*$F$1^2-2*$F$1*L21+L21^2)/(2*$F$1*($C$3+$F$1-L21)))</f>
        <v>39.6580854923314</v>
      </c>
      <c r="N21" s="33" t="n">
        <f aca="false">N20+0.1</f>
        <v>10.6</v>
      </c>
      <c r="O21" s="32" t="n">
        <f aca="false">180/PI()*ACOS((2*$C$3*($F$1-N21)+2*$F$1^2-2*$F$1*N21+N21^2)/(2*$F$1*($C$3+$F$1-N21)))</f>
        <v>54.1168508773779</v>
      </c>
      <c r="P21" s="33" t="n">
        <f aca="false">P20+0.1</f>
        <v>15.2</v>
      </c>
      <c r="Q21" s="32" t="n">
        <f aca="false">180/PI()*ACOS((2*$C$3*($F$1-P21)+2*$F$1^2-2*$F$1*P21+P21^2)/(2*$F$1*($C$3+$F$1-P21)))</f>
        <v>66.7297409234061</v>
      </c>
      <c r="R21" s="33" t="n">
        <f aca="false">R20+0.1</f>
        <v>19.8</v>
      </c>
      <c r="S21" s="32" t="n">
        <f aca="false">180/PI()*ACOS((2*$C$3*($F$1-R21)+2*$F$1^2-2*$F$1*R21+R21^2)/(2*$F$1*($C$3+$F$1-R21)))</f>
        <v>78.7221554714211</v>
      </c>
      <c r="T21" s="33" t="n">
        <f aca="false">T20+0.1</f>
        <v>24.4000000000001</v>
      </c>
      <c r="U21" s="32" t="n">
        <f aca="false">180/PI()*ACOS((2*$C$3*($F$1-T21)+2*$F$1^2-2*$F$1*T21+T21^2)/(2*$F$1*($C$3+$F$1-T21)))</f>
        <v>90.7854263878731</v>
      </c>
    </row>
    <row r="22" customFormat="false" ht="14.65" hidden="false" customHeight="false" outlineLevel="0" collapsed="false">
      <c r="A22" s="31" t="n">
        <v>15</v>
      </c>
      <c r="B22" s="29" t="n">
        <f aca="false">$C$3+$F$1-SQRT($C$3^2-$F$1^2*SIN(A22*PI()/180)^2)-$F$1*COS(A22*PI()/180)</f>
        <v>0.904786560202048</v>
      </c>
      <c r="C22" s="31" t="n">
        <v>60</v>
      </c>
      <c r="D22" s="32" t="n">
        <f aca="false">$F$1*(1-COS(RADIANS(C22)))+$C$3*(1-SQRT(1-$F$1/$C$3^2*SIN(RADIANS(C22))^2))</f>
        <v>10.8396279620644</v>
      </c>
      <c r="E22" s="31" t="n">
        <v>105</v>
      </c>
      <c r="F22" s="32" t="n">
        <f aca="false">$F$1*(1-COS(RADIANS(E22)))+$C$3*(1-SQRT(1-$F$1/$C$3^2*SIN(RADIANS(E22))^2))</f>
        <v>27.1761217367953</v>
      </c>
      <c r="G22" s="31" t="n">
        <v>150</v>
      </c>
      <c r="H22" s="29" t="n">
        <f aca="false">$C$3+$F$1-SQRT($C$3^2-$F$1^2*SIN(G22*PI()/180)^2)-$F$1*COS(G22*PI()/180)</f>
        <v>40.7638664514233</v>
      </c>
      <c r="J22" s="33" t="n">
        <f aca="false">J21+0.1</f>
        <v>1.5</v>
      </c>
      <c r="K22" s="32" t="n">
        <f aca="false">180/PI()*ACOS((2*$C$3*($F$1-J22)+2*$F$1^2-2*$F$1*J22+J22^2)/(2*$F$1*($C$3+$F$1-J22)))</f>
        <v>19.370555063913</v>
      </c>
      <c r="L22" s="33" t="n">
        <f aca="false">L21+0.1</f>
        <v>6.09999999999999</v>
      </c>
      <c r="M22" s="32" t="n">
        <f aca="false">180/PI()*ACOS((2*$C$3*($F$1-L22)+2*$F$1^2-2*$F$1*L22+L22^2)/(2*$F$1*($C$3+$F$1-L22)))</f>
        <v>40.0089797717581</v>
      </c>
      <c r="N22" s="33" t="n">
        <f aca="false">N21+0.1</f>
        <v>10.7</v>
      </c>
      <c r="O22" s="32" t="n">
        <f aca="false">180/PI()*ACOS((2*$C$3*($F$1-N22)+2*$F$1^2-2*$F$1*N22+N22^2)/(2*$F$1*($C$3+$F$1-N22)))</f>
        <v>54.4042885993735</v>
      </c>
      <c r="P22" s="33" t="n">
        <f aca="false">P21+0.1</f>
        <v>15.3</v>
      </c>
      <c r="Q22" s="32" t="n">
        <f aca="false">180/PI()*ACOS((2*$C$3*($F$1-P22)+2*$F$1^2-2*$F$1*P22+P22^2)/(2*$F$1*($C$3+$F$1-P22)))</f>
        <v>66.9941072150613</v>
      </c>
      <c r="R22" s="33" t="n">
        <f aca="false">R21+0.1</f>
        <v>19.9</v>
      </c>
      <c r="S22" s="32" t="n">
        <f aca="false">180/PI()*ACOS((2*$C$3*($F$1-R22)+2*$F$1^2-2*$F$1*R22+R22^2)/(2*$F$1*($C$3+$F$1-R22)))</f>
        <v>78.9814532969403</v>
      </c>
      <c r="T22" s="33" t="n">
        <f aca="false">T21+0.1</f>
        <v>24.5000000000001</v>
      </c>
      <c r="U22" s="32" t="n">
        <f aca="false">180/PI()*ACOS((2*$C$3*($F$1-T22)+2*$F$1^2-2*$F$1*T22+T22^2)/(2*$F$1*($C$3+$F$1-T22)))</f>
        <v>91.0530089815365</v>
      </c>
    </row>
    <row r="23" customFormat="false" ht="14.65" hidden="false" customHeight="false" outlineLevel="0" collapsed="false">
      <c r="A23" s="31" t="n">
        <v>16</v>
      </c>
      <c r="B23" s="29" t="n">
        <f aca="false">$C$3+$F$1-SQRT($C$3^2-$F$1^2*SIN(A23*PI()/180)^2)-$F$1*COS(A23*PI()/180)</f>
        <v>1.02819595188991</v>
      </c>
      <c r="C23" s="31" t="n">
        <v>61</v>
      </c>
      <c r="D23" s="32" t="n">
        <f aca="false">$F$1*(1-COS(RADIANS(C23)))+$C$3*(1-SQRT(1-$F$1/$C$3^2*SIN(RADIANS(C23))^2))</f>
        <v>11.1680097707391</v>
      </c>
      <c r="E23" s="31" t="n">
        <v>106</v>
      </c>
      <c r="F23" s="32" t="n">
        <f aca="false">$F$1*(1-COS(RADIANS(E23)))+$C$3*(1-SQRT(1-$F$1/$C$3^2*SIN(RADIANS(E23))^2))</f>
        <v>27.5366404469</v>
      </c>
      <c r="G23" s="31" t="n">
        <v>151</v>
      </c>
      <c r="H23" s="29" t="n">
        <f aca="false">$C$3+$F$1-SQRT($C$3^2-$F$1^2*SIN(G23*PI()/180)^2)-$F$1*COS(G23*PI()/180)</f>
        <v>40.9099581654727</v>
      </c>
      <c r="J23" s="33" t="n">
        <f aca="false">J22+0.1</f>
        <v>1.6</v>
      </c>
      <c r="K23" s="32" t="n">
        <f aca="false">180/PI()*ACOS((2*$C$3*($F$1-J23)+2*$F$1^2-2*$F$1*J23+J23^2)/(2*$F$1*($C$3+$F$1-J23)))</f>
        <v>20.0157836810023</v>
      </c>
      <c r="L23" s="33" t="n">
        <f aca="false">L22+0.1</f>
        <v>6.19999999999999</v>
      </c>
      <c r="M23" s="32" t="n">
        <f aca="false">180/PI()*ACOS((2*$C$3*($F$1-L23)+2*$F$1^2-2*$F$1*L23+L23^2)/(2*$F$1*($C$3+$F$1-L23)))</f>
        <v>40.3576007077699</v>
      </c>
      <c r="N23" s="33" t="n">
        <f aca="false">N22+0.1</f>
        <v>10.8</v>
      </c>
      <c r="O23" s="32" t="n">
        <f aca="false">180/PI()*ACOS((2*$C$3*($F$1-N23)+2*$F$1^2-2*$F$1*N23+N23^2)/(2*$F$1*($C$3+$F$1-N23)))</f>
        <v>54.6909413220975</v>
      </c>
      <c r="P23" s="33" t="n">
        <f aca="false">P22+0.1</f>
        <v>15.4</v>
      </c>
      <c r="Q23" s="32" t="n">
        <f aca="false">180/PI()*ACOS((2*$C$3*($F$1-P23)+2*$F$1^2-2*$F$1*P23+P23^2)/(2*$F$1*($C$3+$F$1-P23)))</f>
        <v>67.2582044886673</v>
      </c>
      <c r="R23" s="33" t="n">
        <f aca="false">R22+0.1</f>
        <v>20</v>
      </c>
      <c r="S23" s="32" t="n">
        <f aca="false">180/PI()*ACOS((2*$C$3*($F$1-R23)+2*$F$1^2-2*$F$1*R23+R23^2)/(2*$F$1*($C$3+$F$1-R23)))</f>
        <v>79.2407923931403</v>
      </c>
      <c r="T23" s="33" t="n">
        <f aca="false">T22+0.1</f>
        <v>24.6000000000001</v>
      </c>
      <c r="U23" s="32" t="n">
        <f aca="false">180/PI()*ACOS((2*$C$3*($F$1-T23)+2*$F$1^2-2*$F$1*T23+T23^2)/(2*$F$1*($C$3+$F$1-T23)))</f>
        <v>91.3209237243355</v>
      </c>
    </row>
    <row r="24" customFormat="false" ht="14.65" hidden="false" customHeight="false" outlineLevel="0" collapsed="false">
      <c r="A24" s="31" t="n">
        <v>17</v>
      </c>
      <c r="B24" s="29" t="n">
        <f aca="false">$C$3+$F$1-SQRT($C$3^2-$F$1^2*SIN(A24*PI()/180)^2)-$F$1*COS(A24*PI()/180)</f>
        <v>1.15923662565299</v>
      </c>
      <c r="C24" s="31" t="n">
        <v>62</v>
      </c>
      <c r="D24" s="32" t="n">
        <f aca="false">$F$1*(1-COS(RADIANS(C24)))+$C$3*(1-SQRT(1-$F$1/$C$3^2*SIN(RADIANS(C24))^2))</f>
        <v>11.4995280875698</v>
      </c>
      <c r="E24" s="31" t="n">
        <v>107</v>
      </c>
      <c r="F24" s="32" t="n">
        <f aca="false">$F$1*(1-COS(RADIANS(E24)))+$C$3*(1-SQRT(1-$F$1/$C$3^2*SIN(RADIANS(E24))^2))</f>
        <v>27.8952922099668</v>
      </c>
      <c r="G24" s="31" t="n">
        <v>152</v>
      </c>
      <c r="H24" s="29" t="n">
        <f aca="false">$C$3+$F$1-SQRT($C$3^2-$F$1^2*SIN(G24*PI()/180)^2)-$F$1*COS(G24*PI()/180)</f>
        <v>41.0511728943864</v>
      </c>
      <c r="J24" s="33" t="n">
        <f aca="false">J23+0.1</f>
        <v>1.7</v>
      </c>
      <c r="K24" s="32" t="n">
        <f aca="false">180/PI()*ACOS((2*$C$3*($F$1-J24)+2*$F$1^2-2*$F$1*J24+J24^2)/(2*$F$1*($C$3+$F$1-J24)))</f>
        <v>20.6420892408625</v>
      </c>
      <c r="L24" s="33" t="n">
        <f aca="false">L23+0.1</f>
        <v>6.29999999999999</v>
      </c>
      <c r="M24" s="32" t="n">
        <f aca="false">180/PI()*ACOS((2*$C$3*($F$1-L24)+2*$F$1^2-2*$F$1*L24+L24^2)/(2*$F$1*($C$3+$F$1-L24)))</f>
        <v>40.7040104434945</v>
      </c>
      <c r="N24" s="33" t="n">
        <f aca="false">N23+0.1</f>
        <v>10.9</v>
      </c>
      <c r="O24" s="32" t="n">
        <f aca="false">180/PI()*ACOS((2*$C$3*($F$1-N24)+2*$F$1^2-2*$F$1*N24+N24^2)/(2*$F$1*($C$3+$F$1-N24)))</f>
        <v>54.9768252514378</v>
      </c>
      <c r="P24" s="33" t="n">
        <f aca="false">P23+0.1</f>
        <v>15.5</v>
      </c>
      <c r="Q24" s="32" t="n">
        <f aca="false">180/PI()*ACOS((2*$C$3*($F$1-P24)+2*$F$1^2-2*$F$1*P24+P24^2)/(2*$F$1*($C$3+$F$1-P24)))</f>
        <v>67.5220406771765</v>
      </c>
      <c r="R24" s="33" t="n">
        <f aca="false">R23+0.1</f>
        <v>20.1</v>
      </c>
      <c r="S24" s="32" t="n">
        <f aca="false">180/PI()*ACOS((2*$C$3*($F$1-R24)+2*$F$1^2-2*$F$1*R24+R24^2)/(2*$F$1*($C$3+$F$1-R24)))</f>
        <v>79.5001788428042</v>
      </c>
      <c r="T24" s="33" t="n">
        <f aca="false">T23+0.1</f>
        <v>24.7000000000001</v>
      </c>
      <c r="U24" s="32" t="n">
        <f aca="false">180/PI()*ACOS((2*$C$3*($F$1-T24)+2*$F$1^2-2*$F$1*T24+T24^2)/(2*$F$1*($C$3+$F$1-T24)))</f>
        <v>91.5891776404678</v>
      </c>
    </row>
    <row r="25" customFormat="false" ht="14.65" hidden="false" customHeight="false" outlineLevel="0" collapsed="false">
      <c r="A25" s="31" t="n">
        <v>18</v>
      </c>
      <c r="B25" s="29" t="n">
        <f aca="false">$C$3+$F$1-SQRT($C$3^2-$F$1^2*SIN(A25*PI()/180)^2)-$F$1*COS(A25*PI()/180)</f>
        <v>1.29784738916166</v>
      </c>
      <c r="C25" s="31" t="n">
        <v>63</v>
      </c>
      <c r="D25" s="32" t="n">
        <f aca="false">$F$1*(1-COS(RADIANS(C25)))+$C$3*(1-SQRT(1-$F$1/$C$3^2*SIN(RADIANS(C25))^2))</f>
        <v>11.8340803274395</v>
      </c>
      <c r="E25" s="31" t="n">
        <v>108</v>
      </c>
      <c r="F25" s="32" t="n">
        <f aca="false">$F$1*(1-COS(RADIANS(E25)))+$C$3*(1-SQRT(1-$F$1/$C$3^2*SIN(RADIANS(E25))^2))</f>
        <v>28.2519688181896</v>
      </c>
      <c r="G25" s="31" t="n">
        <v>153</v>
      </c>
      <c r="H25" s="29" t="n">
        <f aca="false">$C$3+$F$1-SQRT($C$3^2-$F$1^2*SIN(G25*PI()/180)^2)-$F$1*COS(G25*PI()/180)</f>
        <v>41.1875010854344</v>
      </c>
      <c r="J25" s="33" t="n">
        <f aca="false">J24+0.1</f>
        <v>1.8</v>
      </c>
      <c r="K25" s="32" t="n">
        <f aca="false">180/PI()*ACOS((2*$C$3*($F$1-J25)+2*$F$1^2-2*$F$1*J25+J25^2)/(2*$F$1*($C$3+$F$1-J25)))</f>
        <v>21.2511501442219</v>
      </c>
      <c r="L25" s="33" t="n">
        <f aca="false">L24+0.1</f>
        <v>6.39999999999999</v>
      </c>
      <c r="M25" s="32" t="n">
        <f aca="false">180/PI()*ACOS((2*$C$3*($F$1-L25)+2*$F$1^2-2*$F$1*L25+L25^2)/(2*$F$1*($C$3+$F$1-L25)))</f>
        <v>41.0482686869708</v>
      </c>
      <c r="N25" s="33" t="n">
        <f aca="false">N24+0.1</f>
        <v>11</v>
      </c>
      <c r="O25" s="32" t="n">
        <f aca="false">180/PI()*ACOS((2*$C$3*($F$1-N25)+2*$F$1^2-2*$F$1*N25+N25^2)/(2*$F$1*($C$3+$F$1-N25)))</f>
        <v>55.261956257345</v>
      </c>
      <c r="P25" s="33" t="n">
        <f aca="false">P24+0.1</f>
        <v>15.6</v>
      </c>
      <c r="Q25" s="32" t="n">
        <f aca="false">180/PI()*ACOS((2*$C$3*($F$1-P25)+2*$F$1^2-2*$F$1*P25+P25^2)/(2*$F$1*($C$3+$F$1-P25)))</f>
        <v>67.7856236318789</v>
      </c>
      <c r="R25" s="33" t="n">
        <f aca="false">R24+0.1</f>
        <v>20.2</v>
      </c>
      <c r="S25" s="32" t="n">
        <f aca="false">180/PI()*ACOS((2*$C$3*($F$1-R25)+2*$F$1^2-2*$F$1*R25+R25^2)/(2*$F$1*($C$3+$F$1-R25)))</f>
        <v>79.7596187220451</v>
      </c>
      <c r="T25" s="33" t="n">
        <f aca="false">T24+0.1</f>
        <v>24.8000000000001</v>
      </c>
      <c r="U25" s="32" t="n">
        <f aca="false">180/PI()*ACOS((2*$C$3*($F$1-T25)+2*$F$1^2-2*$F$1*T25+T25^2)/(2*$F$1*($C$3+$F$1-T25)))</f>
        <v>91.857777806165</v>
      </c>
    </row>
    <row r="26" customFormat="false" ht="14.65" hidden="false" customHeight="false" outlineLevel="0" collapsed="false">
      <c r="A26" s="31" t="n">
        <v>19</v>
      </c>
      <c r="B26" s="29" t="n">
        <f aca="false">$C$3+$F$1-SQRT($C$3^2-$F$1^2*SIN(A26*PI()/180)^2)-$F$1*COS(A26*PI()/180)</f>
        <v>1.44396358237795</v>
      </c>
      <c r="C26" s="31" t="n">
        <v>64</v>
      </c>
      <c r="D26" s="32" t="n">
        <f aca="false">$F$1*(1-COS(RADIANS(C26)))+$C$3*(1-SQRT(1-$F$1/$C$3^2*SIN(RADIANS(C26))^2))</f>
        <v>12.1715630181886</v>
      </c>
      <c r="E26" s="31" t="n">
        <v>109</v>
      </c>
      <c r="F26" s="32" t="n">
        <f aca="false">$F$1*(1-COS(RADIANS(E26)))+$C$3*(1-SQRT(1-$F$1/$C$3^2*SIN(RADIANS(E26))^2))</f>
        <v>28.6065627206518</v>
      </c>
      <c r="G26" s="31" t="n">
        <v>154</v>
      </c>
      <c r="H26" s="29" t="n">
        <f aca="false">$C$3+$F$1-SQRT($C$3^2-$F$1^2*SIN(G26*PI()/180)^2)-$F$1*COS(G26*PI()/180)</f>
        <v>41.3189338273658</v>
      </c>
      <c r="J26" s="33" t="n">
        <f aca="false">J25+0.1</f>
        <v>1.9</v>
      </c>
      <c r="K26" s="32" t="n">
        <f aca="false">180/PI()*ACOS((2*$C$3*($F$1-J26)+2*$F$1^2-2*$F$1*J26+J26^2)/(2*$F$1*($C$3+$F$1-J26)))</f>
        <v>21.8444140198857</v>
      </c>
      <c r="L26" s="33" t="n">
        <f aca="false">L25+0.1</f>
        <v>6.49999999999999</v>
      </c>
      <c r="M26" s="32" t="n">
        <f aca="false">180/PI()*ACOS((2*$C$3*($F$1-L26)+2*$F$1^2-2*$F$1*L26+L26^2)/(2*$F$1*($C$3+$F$1-L26)))</f>
        <v>41.390432844792</v>
      </c>
      <c r="N26" s="33" t="n">
        <f aca="false">N25+0.1</f>
        <v>11.1</v>
      </c>
      <c r="O26" s="32" t="n">
        <f aca="false">180/PI()*ACOS((2*$C$3*($F$1-N26)+2*$F$1^2-2*$F$1*N26+N26^2)/(2*$F$1*($C$3+$F$1-N26)))</f>
        <v>55.5463498850043</v>
      </c>
      <c r="P26" s="33" t="n">
        <f aca="false">P25+0.1</f>
        <v>15.7</v>
      </c>
      <c r="Q26" s="32" t="n">
        <f aca="false">180/PI()*ACOS((2*$C$3*($F$1-P26)+2*$F$1^2-2*$F$1*P26+P26^2)/(2*$F$1*($C$3+$F$1-P26)))</f>
        <v>68.0489611248588</v>
      </c>
      <c r="R26" s="33" t="n">
        <f aca="false">R25+0.1</f>
        <v>20.3</v>
      </c>
      <c r="S26" s="32" t="n">
        <f aca="false">180/PI()*ACOS((2*$C$3*($F$1-R26)+2*$F$1^2-2*$F$1*R26+R26^2)/(2*$F$1*($C$3+$F$1-R26)))</f>
        <v>80.0191181014911</v>
      </c>
      <c r="T26" s="33" t="n">
        <f aca="false">T25+0.1</f>
        <v>24.9000000000001</v>
      </c>
      <c r="U26" s="32" t="n">
        <f aca="false">180/PI()*ACOS((2*$C$3*($F$1-T26)+2*$F$1^2-2*$F$1*T26+T26^2)/(2*$F$1*($C$3+$F$1-T26)))</f>
        <v>92.1267313513209</v>
      </c>
    </row>
    <row r="27" customFormat="false" ht="14.65" hidden="false" customHeight="false" outlineLevel="0" collapsed="false">
      <c r="A27" s="31" t="n">
        <v>20</v>
      </c>
      <c r="B27" s="29" t="n">
        <f aca="false">$C$3+$F$1-SQRT($C$3^2-$F$1^2*SIN(A27*PI()/180)^2)-$F$1*COS(A27*PI()/180)</f>
        <v>1.59751711971076</v>
      </c>
      <c r="C27" s="31" t="n">
        <v>65</v>
      </c>
      <c r="D27" s="32" t="n">
        <f aca="false">$F$1*(1-COS(RADIANS(C27)))+$C$3*(1-SQRT(1-$F$1/$C$3^2*SIN(RADIANS(C27))^2))</f>
        <v>12.5118718340507</v>
      </c>
      <c r="E27" s="31" t="n">
        <v>110</v>
      </c>
      <c r="F27" s="32" t="n">
        <f aca="false">$F$1*(1-COS(RADIANS(E27)))+$C$3*(1-SQRT(1-$F$1/$C$3^2*SIN(RADIANS(E27))^2))</f>
        <v>28.958967054741</v>
      </c>
      <c r="G27" s="31" t="n">
        <v>155</v>
      </c>
      <c r="H27" s="29" t="n">
        <f aca="false">$C$3+$F$1-SQRT($C$3^2-$F$1^2*SIN(G27*PI()/180)^2)-$F$1*COS(G27*PI()/180)</f>
        <v>41.4454628185132</v>
      </c>
      <c r="J27" s="33" t="n">
        <f aca="false">J26+0.1</f>
        <v>2</v>
      </c>
      <c r="K27" s="32" t="n">
        <f aca="false">180/PI()*ACOS((2*$C$3*($F$1-J27)+2*$F$1^2-2*$F$1*J27+J27^2)/(2*$F$1*($C$3+$F$1-J27)))</f>
        <v>22.4231398066592</v>
      </c>
      <c r="L27" s="33" t="n">
        <f aca="false">L26+0.1</f>
        <v>6.59999999999999</v>
      </c>
      <c r="M27" s="32" t="n">
        <f aca="false">180/PI()*ACOS((2*$C$3*($F$1-L27)+2*$F$1^2-2*$F$1*L27+L27^2)/(2*$F$1*($C$3+$F$1-L27)))</f>
        <v>41.7305581465131</v>
      </c>
      <c r="N27" s="33" t="n">
        <f aca="false">N26+0.1</f>
        <v>11.2</v>
      </c>
      <c r="O27" s="32" t="n">
        <f aca="false">180/PI()*ACOS((2*$C$3*($F$1-N27)+2*$F$1^2-2*$F$1*N27+N27^2)/(2*$F$1*($C$3+$F$1-N27)))</f>
        <v>55.8300213655595</v>
      </c>
      <c r="P27" s="33" t="n">
        <f aca="false">P26+0.1</f>
        <v>15.8</v>
      </c>
      <c r="Q27" s="32" t="n">
        <f aca="false">180/PI()*ACOS((2*$C$3*($F$1-P27)+2*$F$1^2-2*$F$1*P27+P27^2)/(2*$F$1*($C$3+$F$1-P27)))</f>
        <v>68.3120608513906</v>
      </c>
      <c r="R27" s="33" t="n">
        <f aca="false">R26+0.1</f>
        <v>20.4</v>
      </c>
      <c r="S27" s="32" t="n">
        <f aca="false">180/PI()*ACOS((2*$C$3*($F$1-R27)+2*$F$1^2-2*$F$1*R27+R27^2)/(2*$F$1*($C$3+$F$1-R27)))</f>
        <v>80.2786830474658</v>
      </c>
      <c r="T27" s="33" t="n">
        <f aca="false">T26+0.1</f>
        <v>25.0000000000001</v>
      </c>
      <c r="U27" s="32" t="n">
        <f aca="false">180/PI()*ACOS((2*$C$3*($F$1-T27)+2*$F$1^2-2*$F$1*T27+T27^2)/(2*$F$1*($C$3+$F$1-T27)))</f>
        <v>92.3960454611487</v>
      </c>
    </row>
    <row r="28" customFormat="false" ht="14.65" hidden="false" customHeight="false" outlineLevel="0" collapsed="false">
      <c r="A28" s="31" t="n">
        <v>21</v>
      </c>
      <c r="B28" s="29" t="n">
        <f aca="false">$C$3+$F$1-SQRT($C$3^2-$F$1^2*SIN(A28*PI()/180)^2)-$F$1*COS(A28*PI()/180)</f>
        <v>1.7584365344718</v>
      </c>
      <c r="C28" s="31" t="n">
        <v>66</v>
      </c>
      <c r="D28" s="32" t="n">
        <f aca="false">$F$1*(1-COS(RADIANS(C28)))+$C$3*(1-SQRT(1-$F$1/$C$3^2*SIN(RADIANS(C28))^2))</f>
        <v>12.8549016292999</v>
      </c>
      <c r="E28" s="31" t="n">
        <v>111</v>
      </c>
      <c r="F28" s="32" t="n">
        <f aca="false">$F$1*(1-COS(RADIANS(E28)))+$C$3*(1-SQRT(1-$F$1/$C$3^2*SIN(RADIANS(E28))^2))</f>
        <v>29.3090756772881</v>
      </c>
      <c r="G28" s="31" t="n">
        <v>156</v>
      </c>
      <c r="H28" s="29" t="n">
        <f aca="false">$C$3+$F$1-SQRT($C$3^2-$F$1^2*SIN(G28*PI()/180)^2)-$F$1*COS(G28*PI()/180)</f>
        <v>41.5670803358714</v>
      </c>
      <c r="J28" s="33" t="n">
        <f aca="false">J27+0.1</f>
        <v>2.1</v>
      </c>
      <c r="K28" s="32" t="n">
        <f aca="false">180/PI()*ACOS((2*$C$3*($F$1-J28)+2*$F$1^2-2*$F$1*J28+J28^2)/(2*$F$1*($C$3+$F$1-J28)))</f>
        <v>22.9884304593554</v>
      </c>
      <c r="L28" s="33" t="n">
        <f aca="false">L27+0.1</f>
        <v>6.69999999999999</v>
      </c>
      <c r="M28" s="32" t="n">
        <f aca="false">180/PI()*ACOS((2*$C$3*($F$1-L28)+2*$F$1^2-2*$F$1*L28+L28^2)/(2*$F$1*($C$3+$F$1-L28)))</f>
        <v>42.0686977605894</v>
      </c>
      <c r="N28" s="33" t="n">
        <f aca="false">N27+0.1</f>
        <v>11.3</v>
      </c>
      <c r="O28" s="32" t="n">
        <f aca="false">180/PI()*ACOS((2*$C$3*($F$1-N28)+2*$F$1^2-2*$F$1*N28+N28^2)/(2*$F$1*($C$3+$F$1-N28)))</f>
        <v>56.1129856264108</v>
      </c>
      <c r="P28" s="33" t="n">
        <f aca="false">P27+0.1</f>
        <v>15.9</v>
      </c>
      <c r="Q28" s="32" t="n">
        <f aca="false">180/PI()*ACOS((2*$C$3*($F$1-P28)+2*$F$1^2-2*$F$1*P28+P28^2)/(2*$F$1*($C$3+$F$1-P28)))</f>
        <v>68.5749304322755</v>
      </c>
      <c r="R28" s="33" t="n">
        <f aca="false">R27+0.1</f>
        <v>20.5</v>
      </c>
      <c r="S28" s="32" t="n">
        <f aca="false">180/PI()*ACOS((2*$C$3*($F$1-R28)+2*$F$1^2-2*$F$1*R28+R28^2)/(2*$F$1*($C$3+$F$1-R28)))</f>
        <v>80.5383196231625</v>
      </c>
      <c r="T28" s="33" t="n">
        <f aca="false">T27+0.1</f>
        <v>25.1000000000001</v>
      </c>
      <c r="U28" s="32" t="n">
        <f aca="false">180/PI()*ACOS((2*$C$3*($F$1-T28)+2*$F$1^2-2*$F$1*T28+T28^2)/(2*$F$1*($C$3+$F$1-T28)))</f>
        <v>92.665727377867</v>
      </c>
    </row>
    <row r="29" customFormat="false" ht="14.65" hidden="false" customHeight="false" outlineLevel="0" collapsed="false">
      <c r="A29" s="31" t="n">
        <v>22</v>
      </c>
      <c r="B29" s="29" t="n">
        <f aca="false">$C$3+$F$1-SQRT($C$3^2-$F$1^2*SIN(A29*PI()/180)^2)-$F$1*COS(A29*PI()/180)</f>
        <v>1.92664702561207</v>
      </c>
      <c r="C29" s="31" t="n">
        <v>67</v>
      </c>
      <c r="D29" s="32" t="n">
        <f aca="false">$F$1*(1-COS(RADIANS(C29)))+$C$3*(1-SQRT(1-$F$1/$C$3^2*SIN(RADIANS(C29))^2))</f>
        <v>13.2005464720997</v>
      </c>
      <c r="E29" s="31" t="n">
        <v>112</v>
      </c>
      <c r="F29" s="32" t="n">
        <f aca="false">$F$1*(1-COS(RADIANS(E29)))+$C$3*(1-SQRT(1-$F$1/$C$3^2*SIN(RADIANS(E29))^2))</f>
        <v>29.6567831954227</v>
      </c>
      <c r="G29" s="31" t="n">
        <v>157</v>
      </c>
      <c r="H29" s="29" t="n">
        <f aca="false">$C$3+$F$1-SQRT($C$3^2-$F$1^2*SIN(G29*PI()/180)^2)-$F$1*COS(G29*PI()/180)</f>
        <v>41.6837792051724</v>
      </c>
      <c r="J29" s="33" t="n">
        <f aca="false">J28+0.1</f>
        <v>2.2</v>
      </c>
      <c r="K29" s="32" t="n">
        <f aca="false">180/PI()*ACOS((2*$C$3*($F$1-J29)+2*$F$1^2-2*$F$1*J29+J29^2)/(2*$F$1*($C$3+$F$1-J29)))</f>
        <v>23.5412587117685</v>
      </c>
      <c r="L29" s="33" t="n">
        <f aca="false">L28+0.1</f>
        <v>6.79999999999999</v>
      </c>
      <c r="M29" s="32" t="n">
        <f aca="false">180/PI()*ACOS((2*$C$3*($F$1-L29)+2*$F$1^2-2*$F$1*L29+L29^2)/(2*$F$1*($C$3+$F$1-L29)))</f>
        <v>42.4049029025413</v>
      </c>
      <c r="N29" s="33" t="n">
        <f aca="false">N28+0.1</f>
        <v>11.4</v>
      </c>
      <c r="O29" s="32" t="n">
        <f aca="false">180/PI()*ACOS((2*$C$3*($F$1-N29)+2*$F$1^2-2*$F$1*N29+N29^2)/(2*$F$1*($C$3+$F$1-N29)))</f>
        <v>56.3952573011084</v>
      </c>
      <c r="P29" s="33" t="n">
        <f aca="false">P28+0.1</f>
        <v>16</v>
      </c>
      <c r="Q29" s="32" t="n">
        <f aca="false">180/PI()*ACOS((2*$C$3*($F$1-P29)+2*$F$1^2-2*$F$1*P29+P29^2)/(2*$F$1*($C$3+$F$1-P29)))</f>
        <v>68.8375774161231</v>
      </c>
      <c r="R29" s="33" t="n">
        <f aca="false">R28+0.1</f>
        <v>20.6</v>
      </c>
      <c r="S29" s="32" t="n">
        <f aca="false">180/PI()*ACOS((2*$C$3*($F$1-R29)+2*$F$1^2-2*$F$1*R29+R29^2)/(2*$F$1*($C$3+$F$1-R29)))</f>
        <v>80.7980338898157</v>
      </c>
      <c r="T29" s="33" t="n">
        <f aca="false">T28+0.1</f>
        <v>25.2000000000001</v>
      </c>
      <c r="U29" s="32" t="n">
        <f aca="false">180/PI()*ACOS((2*$C$3*($F$1-T29)+2*$F$1^2-2*$F$1*T29+T29^2)/(2*$F$1*($C$3+$F$1-T29)))</f>
        <v>92.935784402419</v>
      </c>
    </row>
    <row r="30" customFormat="false" ht="14.65" hidden="false" customHeight="false" outlineLevel="0" collapsed="false">
      <c r="A30" s="31" t="n">
        <v>23</v>
      </c>
      <c r="B30" s="29" t="n">
        <f aca="false">$C$3+$F$1-SQRT($C$3^2-$F$1^2*SIN(A30*PI()/180)^2)-$F$1*COS(A30*PI()/180)</f>
        <v>2.10207050671744</v>
      </c>
      <c r="C30" s="31" t="n">
        <v>68</v>
      </c>
      <c r="D30" s="32" t="n">
        <f aca="false">$F$1*(1-COS(RADIANS(C30)))+$C$3*(1-SQRT(1-$F$1/$C$3^2*SIN(RADIANS(C30))^2))</f>
        <v>13.5486996785385</v>
      </c>
      <c r="E30" s="31" t="n">
        <v>113</v>
      </c>
      <c r="F30" s="32" t="n">
        <f aca="false">$F$1*(1-COS(RADIANS(E30)))+$C$3*(1-SQRT(1-$F$1/$C$3^2*SIN(RADIANS(E30))^2))</f>
        <v>30.0019849971385</v>
      </c>
      <c r="G30" s="31" t="n">
        <v>158</v>
      </c>
      <c r="H30" s="29" t="n">
        <f aca="false">$C$3+$F$1-SQRT($C$3^2-$F$1^2*SIN(G30*PI()/180)^2)-$F$1*COS(G30*PI()/180)</f>
        <v>41.7955527719839</v>
      </c>
      <c r="J30" s="33" t="n">
        <f aca="false">J29+0.1</f>
        <v>2.3</v>
      </c>
      <c r="K30" s="32" t="n">
        <f aca="false">180/PI()*ACOS((2*$C$3*($F$1-J30)+2*$F$1^2-2*$F$1*J30+J30^2)/(2*$F$1*($C$3+$F$1-J30)))</f>
        <v>24.082487616944</v>
      </c>
      <c r="L30" s="33" t="n">
        <f aca="false">L29+0.1</f>
        <v>6.89999999999999</v>
      </c>
      <c r="M30" s="32" t="n">
        <f aca="false">180/PI()*ACOS((2*$C$3*($F$1-L30)+2*$F$1^2-2*$F$1*L30+L30^2)/(2*$F$1*($C$3+$F$1-L30)))</f>
        <v>42.7392229359727</v>
      </c>
      <c r="N30" s="33" t="n">
        <f aca="false">N29+0.1</f>
        <v>11.5</v>
      </c>
      <c r="O30" s="32" t="n">
        <f aca="false">180/PI()*ACOS((2*$C$3*($F$1-N30)+2*$F$1^2-2*$F$1*N30+N30^2)/(2*$F$1*($C$3+$F$1-N30)))</f>
        <v>56.6768507388608</v>
      </c>
      <c r="P30" s="33" t="n">
        <f aca="false">P29+0.1</f>
        <v>16.1</v>
      </c>
      <c r="Q30" s="32" t="n">
        <f aca="false">180/PI()*ACOS((2*$C$3*($F$1-P30)+2*$F$1^2-2*$F$1*P30+P30^2)/(2*$F$1*($C$3+$F$1-P30)))</f>
        <v>69.1000092815781</v>
      </c>
      <c r="R30" s="33" t="n">
        <f aca="false">R29+0.1</f>
        <v>20.7</v>
      </c>
      <c r="S30" s="32" t="n">
        <f aca="false">180/PI()*ACOS((2*$C$3*($F$1-R30)+2*$F$1^2-2*$F$1*R30+R30^2)/(2*$F$1*($C$3+$F$1-R30)))</f>
        <v>81.0578319078677</v>
      </c>
      <c r="T30" s="33" t="n">
        <f aca="false">T29+0.1</f>
        <v>25.3000000000001</v>
      </c>
      <c r="U30" s="32" t="n">
        <f aca="false">180/PI()*ACOS((2*$C$3*($F$1-T30)+2*$F$1^2-2*$F$1*T30+T30^2)/(2*$F$1*($C$3+$F$1-T30)))</f>
        <v>93.2062238962218</v>
      </c>
    </row>
    <row r="31" customFormat="false" ht="14.65" hidden="false" customHeight="false" outlineLevel="0" collapsed="false">
      <c r="A31" s="31" t="n">
        <v>24</v>
      </c>
      <c r="B31" s="29" t="n">
        <f aca="false">$C$3+$F$1-SQRT($C$3^2-$F$1^2*SIN(A31*PI()/180)^2)-$F$1*COS(A31*PI()/180)</f>
        <v>2.28462565723954</v>
      </c>
      <c r="C31" s="31" t="n">
        <v>69</v>
      </c>
      <c r="D31" s="32" t="n">
        <f aca="false">$F$1*(1-COS(RADIANS(C31)))+$C$3*(1-SQRT(1-$F$1/$C$3^2*SIN(RADIANS(C31))^2))</f>
        <v>13.8992538468402</v>
      </c>
      <c r="E31" s="31" t="n">
        <v>114</v>
      </c>
      <c r="F31" s="32" t="n">
        <f aca="false">$F$1*(1-COS(RADIANS(E31)))+$C$3*(1-SQRT(1-$F$1/$C$3^2*SIN(RADIANS(E31))^2))</f>
        <v>30.3445772815593</v>
      </c>
      <c r="G31" s="31" t="n">
        <v>159</v>
      </c>
      <c r="H31" s="29" t="n">
        <f aca="false">$C$3+$F$1-SQRT($C$3^2-$F$1^2*SIN(G31*PI()/180)^2)-$F$1*COS(G31*PI()/180)</f>
        <v>41.9023948738515</v>
      </c>
      <c r="J31" s="33" t="n">
        <f aca="false">J30+0.1</f>
        <v>2.4</v>
      </c>
      <c r="K31" s="32" t="n">
        <f aca="false">180/PI()*ACOS((2*$C$3*($F$1-J31)+2*$F$1^2-2*$F$1*J31+J31^2)/(2*$F$1*($C$3+$F$1-J31)))</f>
        <v>24.6128871029756</v>
      </c>
      <c r="L31" s="33" t="n">
        <f aca="false">L30+0.1</f>
        <v>6.99999999999999</v>
      </c>
      <c r="M31" s="32" t="n">
        <f aca="false">180/PI()*ACOS((2*$C$3*($F$1-L31)+2*$F$1^2-2*$F$1*L31+L31^2)/(2*$F$1*($C$3+$F$1-L31)))</f>
        <v>43.0717054670108</v>
      </c>
      <c r="N31" s="33" t="n">
        <f aca="false">N30+0.1</f>
        <v>11.6</v>
      </c>
      <c r="O31" s="32" t="n">
        <f aca="false">180/PI()*ACOS((2*$C$3*($F$1-N31)+2*$F$1^2-2*$F$1*N31+N31^2)/(2*$F$1*($C$3+$F$1-N31)))</f>
        <v>56.9577800136764</v>
      </c>
      <c r="P31" s="33" t="n">
        <f aca="false">P30+0.1</f>
        <v>16.2</v>
      </c>
      <c r="Q31" s="32" t="n">
        <f aca="false">180/PI()*ACOS((2*$C$3*($F$1-P31)+2*$F$1^2-2*$F$1*P31+P31^2)/(2*$F$1*($C$3+$F$1-P31)))</f>
        <v>69.3622334394952</v>
      </c>
      <c r="R31" s="33" t="n">
        <f aca="false">R30+0.1</f>
        <v>20.8</v>
      </c>
      <c r="S31" s="32" t="n">
        <f aca="false">180/PI()*ACOS((2*$C$3*($F$1-R31)+2*$F$1^2-2*$F$1*R31+R31^2)/(2*$F$1*($C$3+$F$1-R31)))</f>
        <v>81.3177197381334</v>
      </c>
      <c r="T31" s="33" t="n">
        <f aca="false">T30+0.1</f>
        <v>25.4000000000001</v>
      </c>
      <c r="U31" s="32" t="n">
        <f aca="false">180/PI()*ACOS((2*$C$3*($F$1-T31)+2*$F$1^2-2*$F$1*T31+T31^2)/(2*$F$1*($C$3+$F$1-T31)))</f>
        <v>93.4770532829513</v>
      </c>
    </row>
    <row r="32" customFormat="false" ht="14.65" hidden="false" customHeight="false" outlineLevel="0" collapsed="false">
      <c r="A32" s="31" t="n">
        <v>25</v>
      </c>
      <c r="B32" s="29" t="n">
        <f aca="false">$C$3+$F$1-SQRT($C$3^2-$F$1^2*SIN(A32*PI()/180)^2)-$F$1*COS(A32*PI()/180)</f>
        <v>2.47422797593729</v>
      </c>
      <c r="C32" s="31" t="n">
        <v>70</v>
      </c>
      <c r="D32" s="32" t="n">
        <f aca="false">$F$1*(1-COS(RADIANS(C32)))+$C$3*(1-SQRT(1-$F$1/$C$3^2*SIN(RADIANS(C32))^2))</f>
        <v>14.2521008917372</v>
      </c>
      <c r="E32" s="31" t="n">
        <v>115</v>
      </c>
      <c r="F32" s="32" t="n">
        <f aca="false">$F$1*(1-COS(RADIANS(E32)))+$C$3*(1-SQRT(1-$F$1/$C$3^2*SIN(RADIANS(E32))^2))</f>
        <v>30.6844570889007</v>
      </c>
      <c r="G32" s="31" t="n">
        <v>160</v>
      </c>
      <c r="H32" s="29" t="n">
        <f aca="false">$C$3+$F$1-SQRT($C$3^2-$F$1^2*SIN(G32*PI()/180)^2)-$F$1*COS(G32*PI()/180)</f>
        <v>42.0042998135048</v>
      </c>
      <c r="J32" s="33" t="n">
        <f aca="false">J31+0.1</f>
        <v>2.5</v>
      </c>
      <c r="K32" s="32" t="n">
        <f aca="false">180/PI()*ACOS((2*$C$3*($F$1-J32)+2*$F$1^2-2*$F$1*J32+J32^2)/(2*$F$1*($C$3+$F$1-J32)))</f>
        <v>25.1331474499317</v>
      </c>
      <c r="L32" s="33" t="n">
        <f aca="false">L31+0.1</f>
        <v>7.09999999999999</v>
      </c>
      <c r="M32" s="32" t="n">
        <f aca="false">180/PI()*ACOS((2*$C$3*($F$1-L32)+2*$F$1^2-2*$F$1*L32+L32^2)/(2*$F$1*($C$3+$F$1-L32)))</f>
        <v>43.4023964326852</v>
      </c>
      <c r="N32" s="33" t="n">
        <f aca="false">N31+0.1</f>
        <v>11.7</v>
      </c>
      <c r="O32" s="32" t="n">
        <f aca="false">180/PI()*ACOS((2*$C$3*($F$1-N32)+2*$F$1^2-2*$F$1*N32+N32^2)/(2*$F$1*($C$3+$F$1-N32)))</f>
        <v>57.2380589331558</v>
      </c>
      <c r="P32" s="33" t="n">
        <f aca="false">P31+0.1</f>
        <v>16.3</v>
      </c>
      <c r="Q32" s="32" t="n">
        <f aca="false">180/PI()*ACOS((2*$C$3*($F$1-P32)+2*$F$1^2-2*$F$1*P32+P32^2)/(2*$F$1*($C$3+$F$1-P32)))</f>
        <v>69.6242572350642</v>
      </c>
      <c r="R32" s="33" t="n">
        <f aca="false">R31+0.1</f>
        <v>20.9</v>
      </c>
      <c r="S32" s="32" t="n">
        <f aca="false">180/PI()*ACOS((2*$C$3*($F$1-R32)+2*$F$1^2-2*$F$1*R32+R32^2)/(2*$F$1*($C$3+$F$1-R32)))</f>
        <v>81.5777034429625</v>
      </c>
      <c r="T32" s="33" t="n">
        <f aca="false">T31+0.1</f>
        <v>25.5000000000001</v>
      </c>
      <c r="U32" s="32" t="n">
        <f aca="false">180/PI()*ACOS((2*$C$3*($F$1-T32)+2*$F$1^2-2*$F$1*T32+T32^2)/(2*$F$1*($C$3+$F$1-T32)))</f>
        <v>93.7482800503607</v>
      </c>
    </row>
    <row r="33" customFormat="false" ht="14.65" hidden="false" customHeight="false" outlineLevel="0" collapsed="false">
      <c r="A33" s="31" t="n">
        <v>26</v>
      </c>
      <c r="B33" s="29" t="n">
        <f aca="false">$C$3+$F$1-SQRT($C$3^2-$F$1^2*SIN(A33*PI()/180)^2)-$F$1*COS(A33*PI()/180)</f>
        <v>2.67078983650158</v>
      </c>
      <c r="C33" s="31" t="n">
        <v>71</v>
      </c>
      <c r="D33" s="32" t="n">
        <f aca="false">$F$1*(1-COS(RADIANS(C33)))+$C$3*(1-SQRT(1-$F$1/$C$3^2*SIN(RADIANS(C33))^2))</f>
        <v>14.607132078994</v>
      </c>
      <c r="E33" s="31" t="n">
        <v>116</v>
      </c>
      <c r="F33" s="32" t="n">
        <f aca="false">$F$1*(1-COS(RADIANS(E33)))+$C$3*(1-SQRT(1-$F$1/$C$3^2*SIN(RADIANS(E33))^2))</f>
        <v>31.021522330119</v>
      </c>
      <c r="G33" s="31" t="n">
        <v>161</v>
      </c>
      <c r="H33" s="29" t="n">
        <f aca="false">$C$3+$F$1-SQRT($C$3^2-$F$1^2*SIN(G33*PI()/180)^2)-$F$1*COS(G33*PI()/180)</f>
        <v>42.1012623331486</v>
      </c>
      <c r="J33" s="33" t="n">
        <f aca="false">J32+0.1</f>
        <v>2.6</v>
      </c>
      <c r="K33" s="32" t="n">
        <f aca="false">180/PI()*ACOS((2*$C$3*($F$1-J33)+2*$F$1^2-2*$F$1*J33+J33^2)/(2*$F$1*($C$3+$F$1-J33)))</f>
        <v>25.6438903598987</v>
      </c>
      <c r="L33" s="33" t="n">
        <f aca="false">L32+0.1</f>
        <v>7.19999999999999</v>
      </c>
      <c r="M33" s="32" t="n">
        <f aca="false">180/PI()*ACOS((2*$C$3*($F$1-L33)+2*$F$1^2-2*$F$1*L33+L33^2)/(2*$F$1*($C$3+$F$1-L33)))</f>
        <v>43.7313401837132</v>
      </c>
      <c r="N33" s="33" t="n">
        <f aca="false">N32+0.1</f>
        <v>11.8</v>
      </c>
      <c r="O33" s="32" t="n">
        <f aca="false">180/PI()*ACOS((2*$C$3*($F$1-N33)+2*$F$1^2-2*$F$1*N33+N33^2)/(2*$F$1*($C$3+$F$1-N33)))</f>
        <v>57.5177010469517</v>
      </c>
      <c r="P33" s="33" t="n">
        <f aca="false">P32+0.1</f>
        <v>16.4</v>
      </c>
      <c r="Q33" s="32" t="n">
        <f aca="false">180/PI()*ACOS((2*$C$3*($F$1-P33)+2*$F$1^2-2*$F$1*P33+P33^2)/(2*$F$1*($C$3+$F$1-P33)))</f>
        <v>69.8860879498865</v>
      </c>
      <c r="R33" s="33" t="n">
        <f aca="false">R32+0.1</f>
        <v>21</v>
      </c>
      <c r="S33" s="32" t="n">
        <f aca="false">180/PI()*ACOS((2*$C$3*($F$1-R33)+2*$F$1^2-2*$F$1*R33+R33^2)/(2*$F$1*($C$3+$F$1-R33)))</f>
        <v>81.8377890873998</v>
      </c>
      <c r="T33" s="33" t="n">
        <f aca="false">T32+0.1</f>
        <v>25.6000000000001</v>
      </c>
      <c r="U33" s="32" t="n">
        <f aca="false">180/PI()*ACOS((2*$C$3*($F$1-T33)+2*$F$1^2-2*$F$1*T33+T33^2)/(2*$F$1*($C$3+$F$1-T33)))</f>
        <v>94.0199117521354</v>
      </c>
    </row>
    <row r="34" customFormat="false" ht="14.65" hidden="false" customHeight="false" outlineLevel="0" collapsed="false">
      <c r="A34" s="31" t="n">
        <v>27</v>
      </c>
      <c r="B34" s="29" t="n">
        <f aca="false">$C$3+$F$1-SQRT($C$3^2-$F$1^2*SIN(A34*PI()/180)^2)-$F$1*COS(A34*PI()/180)</f>
        <v>2.87422054533461</v>
      </c>
      <c r="C34" s="31" t="n">
        <v>72</v>
      </c>
      <c r="D34" s="32" t="n">
        <f aca="false">$F$1*(1-COS(RADIANS(C34)))+$C$3*(1-SQRT(1-$F$1/$C$3^2*SIN(RADIANS(C34))^2))</f>
        <v>14.9642380600669</v>
      </c>
      <c r="E34" s="31" t="n">
        <v>117</v>
      </c>
      <c r="F34" s="32" t="n">
        <f aca="false">$F$1*(1-COS(RADIANS(E34)))+$C$3*(1-SQRT(1-$F$1/$C$3^2*SIN(RADIANS(E34))^2))</f>
        <v>31.35567181624</v>
      </c>
      <c r="G34" s="31" t="n">
        <v>162</v>
      </c>
      <c r="H34" s="29" t="n">
        <f aca="false">$C$3+$F$1-SQRT($C$3^2-$F$1^2*SIN(G34*PI()/180)^2)-$F$1*COS(G34*PI()/180)</f>
        <v>42.1932775898533</v>
      </c>
      <c r="J34" s="33" t="n">
        <f aca="false">J33+0.1</f>
        <v>2.7</v>
      </c>
      <c r="K34" s="32" t="n">
        <f aca="false">180/PI()*ACOS((2*$C$3*($F$1-J34)+2*$F$1^2-2*$F$1*J34+J34^2)/(2*$F$1*($C$3+$F$1-J34)))</f>
        <v>26.1456781254094</v>
      </c>
      <c r="L34" s="33" t="n">
        <f aca="false">L33+0.1</f>
        <v>7.29999999999999</v>
      </c>
      <c r="M34" s="32" t="n">
        <f aca="false">180/PI()*ACOS((2*$C$3*($F$1-L34)+2*$F$1^2-2*$F$1*L34+L34^2)/(2*$F$1*($C$3+$F$1-L34)))</f>
        <v>44.0585795621199</v>
      </c>
      <c r="N34" s="33" t="n">
        <f aca="false">N33+0.1</f>
        <v>11.9</v>
      </c>
      <c r="O34" s="32" t="n">
        <f aca="false">180/PI()*ACOS((2*$C$3*($F$1-N34)+2*$F$1^2-2*$F$1*N34+N34^2)/(2*$F$1*($C$3+$F$1-N34)))</f>
        <v>57.7967196549122</v>
      </c>
      <c r="P34" s="33" t="n">
        <f aca="false">P33+0.1</f>
        <v>16.5</v>
      </c>
      <c r="Q34" s="32" t="n">
        <f aca="false">180/PI()*ACOS((2*$C$3*($F$1-P34)+2*$F$1^2-2*$F$1*P34+P34^2)/(2*$F$1*($C$3+$F$1-P34)))</f>
        <v>70.147732804006</v>
      </c>
      <c r="R34" s="33" t="n">
        <f aca="false">R33+0.1</f>
        <v>21.1</v>
      </c>
      <c r="S34" s="32" t="n">
        <f aca="false">180/PI()*ACOS((2*$C$3*($F$1-R34)+2*$F$1^2-2*$F$1*R34+R34^2)/(2*$F$1*($C$3+$F$1-R34)))</f>
        <v>82.0979827403447</v>
      </c>
      <c r="T34" s="33" t="n">
        <f aca="false">T33+0.1</f>
        <v>25.7000000000001</v>
      </c>
      <c r="U34" s="32" t="n">
        <f aca="false">180/PI()*ACOS((2*$C$3*($F$1-T34)+2*$F$1^2-2*$F$1*T34+T34^2)/(2*$F$1*($C$3+$F$1-T34)))</f>
        <v>94.2919560097864</v>
      </c>
    </row>
    <row r="35" customFormat="false" ht="14.65" hidden="false" customHeight="false" outlineLevel="0" collapsed="false">
      <c r="A35" s="31" t="n">
        <v>28</v>
      </c>
      <c r="B35" s="29" t="n">
        <f aca="false">$C$3+$F$1-SQRT($C$3^2-$F$1^2*SIN(A35*PI()/180)^2)-$F$1*COS(A35*PI()/180)</f>
        <v>3.08442640145251</v>
      </c>
      <c r="C35" s="31" t="n">
        <v>73</v>
      </c>
      <c r="D35" s="32" t="n">
        <f aca="false">$F$1*(1-COS(RADIANS(C35)))+$C$3*(1-SQRT(1-$F$1/$C$3^2*SIN(RADIANS(C35))^2))</f>
        <v>15.3233089068892</v>
      </c>
      <c r="E35" s="31" t="n">
        <v>118</v>
      </c>
      <c r="F35" s="32" t="n">
        <f aca="false">$F$1*(1-COS(RADIANS(E35)))+$C$3*(1-SQRT(1-$F$1/$C$3^2*SIN(RADIANS(E35))^2))</f>
        <v>31.6868052873631</v>
      </c>
      <c r="G35" s="31" t="n">
        <v>163</v>
      </c>
      <c r="H35" s="29" t="n">
        <f aca="false">$C$3+$F$1-SQRT($C$3^2-$F$1^2*SIN(G35*PI()/180)^2)-$F$1*COS(G35*PI()/180)</f>
        <v>42.2803411320635</v>
      </c>
      <c r="J35" s="33" t="n">
        <f aca="false">J34+0.1</f>
        <v>2.8</v>
      </c>
      <c r="K35" s="32" t="n">
        <f aca="false">180/PI()*ACOS((2*$C$3*($F$1-J35)+2*$F$1^2-2*$F$1*J35+J35^2)/(2*$F$1*($C$3+$F$1-J35)))</f>
        <v>26.6390212807756</v>
      </c>
      <c r="L35" s="33" t="n">
        <f aca="false">L34+0.1</f>
        <v>7.39999999999999</v>
      </c>
      <c r="M35" s="32" t="n">
        <f aca="false">180/PI()*ACOS((2*$C$3*($F$1-L35)+2*$F$1^2-2*$F$1*L35+L35^2)/(2*$F$1*($C$3+$F$1-L35)))</f>
        <v>44.3841559740797</v>
      </c>
      <c r="N35" s="33" t="n">
        <f aca="false">N34+0.1</f>
        <v>12</v>
      </c>
      <c r="O35" s="32" t="n">
        <f aca="false">180/PI()*ACOS((2*$C$3*($F$1-N35)+2*$F$1^2-2*$F$1*N35+N35^2)/(2*$F$1*($C$3+$F$1-N35)))</f>
        <v>58.0751278149208</v>
      </c>
      <c r="P35" s="33" t="n">
        <f aca="false">P34+0.1</f>
        <v>16.6</v>
      </c>
      <c r="Q35" s="32" t="n">
        <f aca="false">180/PI()*ACOS((2*$C$3*($F$1-P35)+2*$F$1^2-2*$F$1*P35+P35^2)/(2*$F$1*($C$3+$F$1-P35)))</f>
        <v>70.4091989578947</v>
      </c>
      <c r="R35" s="33" t="n">
        <f aca="false">R34+0.1</f>
        <v>21.2</v>
      </c>
      <c r="S35" s="32" t="n">
        <f aca="false">180/PI()*ACOS((2*$C$3*($F$1-R35)+2*$F$1^2-2*$F$1*R35+R35^2)/(2*$F$1*($C$3+$F$1-R35)))</f>
        <v>82.3582904757103</v>
      </c>
      <c r="T35" s="33" t="n">
        <f aca="false">T34+0.1</f>
        <v>25.8000000000001</v>
      </c>
      <c r="U35" s="32" t="n">
        <f aca="false">180/PI()*ACOS((2*$C$3*($F$1-T35)+2*$F$1^2-2*$F$1*T35+T35^2)/(2*$F$1*($C$3+$F$1-T35)))</f>
        <v>94.5644205145815</v>
      </c>
    </row>
    <row r="36" customFormat="false" ht="14.65" hidden="false" customHeight="false" outlineLevel="0" collapsed="false">
      <c r="A36" s="31" t="n">
        <v>29</v>
      </c>
      <c r="B36" s="29" t="n">
        <f aca="false">$C$3+$F$1-SQRT($C$3^2-$F$1^2*SIN(A36*PI()/180)^2)-$F$1*COS(A36*PI()/180)</f>
        <v>3.30131075847873</v>
      </c>
      <c r="C36" s="31" t="n">
        <v>74</v>
      </c>
      <c r="D36" s="32" t="n">
        <f aca="false">$F$1*(1-COS(RADIANS(C36)))+$C$3*(1-SQRT(1-$F$1/$C$3^2*SIN(RADIANS(C36))^2))</f>
        <v>15.684234146769</v>
      </c>
      <c r="E36" s="31" t="n">
        <v>119</v>
      </c>
      <c r="F36" s="32" t="n">
        <f aca="false">$F$1*(1-COS(RADIANS(E36)))+$C$3*(1-SQRT(1-$F$1/$C$3^2*SIN(RADIANS(E36))^2))</f>
        <v>32.0148234413316</v>
      </c>
      <c r="G36" s="31" t="n">
        <v>164</v>
      </c>
      <c r="H36" s="29" t="n">
        <f aca="false">$C$3+$F$1-SQRT($C$3^2-$F$1^2*SIN(G36*PI()/180)^2)-$F$1*COS(G36*PI()/180)</f>
        <v>42.3624488772376</v>
      </c>
      <c r="J36" s="33" t="n">
        <f aca="false">J35+0.1</f>
        <v>2.9</v>
      </c>
      <c r="K36" s="32" t="n">
        <f aca="false">180/PI()*ACOS((2*$C$3*($F$1-J36)+2*$F$1^2-2*$F$1*J36+J36^2)/(2*$F$1*($C$3+$F$1-J36)))</f>
        <v>27.1243850322143</v>
      </c>
      <c r="L36" s="33" t="n">
        <f aca="false">L35+0.1</f>
        <v>7.49999999999999</v>
      </c>
      <c r="M36" s="32" t="n">
        <f aca="false">180/PI()*ACOS((2*$C$3*($F$1-L36)+2*$F$1^2-2*$F$1*L36+L36^2)/(2*$F$1*($C$3+$F$1-L36)))</f>
        <v>44.7081094583364</v>
      </c>
      <c r="N36" s="33" t="n">
        <f aca="false">N35+0.1</f>
        <v>12.1</v>
      </c>
      <c r="O36" s="32" t="n">
        <f aca="false">180/PI()*ACOS((2*$C$3*($F$1-N36)+2*$F$1^2-2*$F$1*N36+N36^2)/(2*$F$1*($C$3+$F$1-N36)))</f>
        <v>58.3529383504496</v>
      </c>
      <c r="P36" s="33" t="n">
        <f aca="false">P35+0.1</f>
        <v>16.7</v>
      </c>
      <c r="Q36" s="32" t="n">
        <f aca="false">180/PI()*ACOS((2*$C$3*($F$1-P36)+2*$F$1^2-2*$F$1*P36+P36^2)/(2*$F$1*($C$3+$F$1-P36)))</f>
        <v>70.6704935143963</v>
      </c>
      <c r="R36" s="33" t="n">
        <f aca="false">R35+0.1</f>
        <v>21.3</v>
      </c>
      <c r="S36" s="32" t="n">
        <f aca="false">180/PI()*ACOS((2*$C$3*($F$1-R36)+2*$F$1^2-2*$F$1*R36+R36^2)/(2*$F$1*($C$3+$F$1-R36)))</f>
        <v>82.6187183735832</v>
      </c>
      <c r="T36" s="33" t="n">
        <f aca="false">T35+0.1</f>
        <v>25.9000000000001</v>
      </c>
      <c r="U36" s="32" t="n">
        <f aca="false">180/PI()*ACOS((2*$C$3*($F$1-T36)+2*$F$1^2-2*$F$1*T36+T36^2)/(2*$F$1*($C$3+$F$1-T36)))</f>
        <v>94.8373130295179</v>
      </c>
    </row>
    <row r="37" customFormat="false" ht="14.65" hidden="false" customHeight="false" outlineLevel="0" collapsed="false">
      <c r="A37" s="31" t="n">
        <v>30</v>
      </c>
      <c r="B37" s="29" t="n">
        <f aca="false">$C$3+$F$1-SQRT($C$3^2-$F$1^2*SIN(A37*PI()/180)^2)-$F$1*COS(A37*PI()/180)</f>
        <v>3.52477408869239</v>
      </c>
      <c r="C37" s="31" t="n">
        <v>75</v>
      </c>
      <c r="D37" s="32" t="n">
        <f aca="false">$F$1*(1-COS(RADIANS(C37)))+$C$3*(1-SQRT(1-$F$1/$C$3^2*SIN(RADIANS(C37))^2))</f>
        <v>16.0469027973869</v>
      </c>
      <c r="E37" s="31" t="n">
        <v>120</v>
      </c>
      <c r="F37" s="32" t="n">
        <f aca="false">$F$1*(1-COS(RADIANS(E37)))+$C$3*(1-SQRT(1-$F$1/$C$3^2*SIN(RADIANS(E37))^2))</f>
        <v>32.3396279620644</v>
      </c>
      <c r="G37" s="31" t="n">
        <v>165</v>
      </c>
      <c r="H37" s="29" t="n">
        <f aca="false">$C$3+$F$1-SQRT($C$3^2-$F$1^2*SIN(G37*PI()/180)^2)-$F$1*COS(G37*PI()/180)</f>
        <v>42.439597090632</v>
      </c>
      <c r="J37" s="33" t="n">
        <f aca="false">J36+0.1</f>
        <v>3</v>
      </c>
      <c r="K37" s="32" t="n">
        <f aca="false">180/PI()*ACOS((2*$C$3*($F$1-J37)+2*$F$1^2-2*$F$1*J37+J37^2)/(2*$F$1*($C$3+$F$1-J37)))</f>
        <v>27.6021946967938</v>
      </c>
      <c r="L37" s="33" t="n">
        <f aca="false">L36+0.1</f>
        <v>7.59999999999999</v>
      </c>
      <c r="M37" s="32" t="n">
        <f aca="false">180/PI()*ACOS((2*$C$3*($F$1-L37)+2*$F$1^2-2*$F$1*L37+L37^2)/(2*$F$1*($C$3+$F$1-L37)))</f>
        <v>45.0304787505228</v>
      </c>
      <c r="N37" s="33" t="n">
        <f aca="false">N36+0.1</f>
        <v>12.2</v>
      </c>
      <c r="O37" s="32" t="n">
        <f aca="false">180/PI()*ACOS((2*$C$3*($F$1-N37)+2*$F$1^2-2*$F$1*N37+N37^2)/(2*$F$1*($C$3+$F$1-N37)))</f>
        <v>58.6301638578364</v>
      </c>
      <c r="P37" s="33" t="n">
        <f aca="false">P36+0.1</f>
        <v>16.8</v>
      </c>
      <c r="Q37" s="32" t="n">
        <f aca="false">180/PI()*ACOS((2*$C$3*($F$1-P37)+2*$F$1^2-2*$F$1*P37+P37^2)/(2*$F$1*($C$3+$F$1-P37)))</f>
        <v>70.9316235206281</v>
      </c>
      <c r="R37" s="33" t="n">
        <f aca="false">R36+0.1</f>
        <v>21.4</v>
      </c>
      <c r="S37" s="32" t="n">
        <f aca="false">180/PI()*ACOS((2*$C$3*($F$1-R37)+2*$F$1^2-2*$F$1*R37+R37^2)/(2*$F$1*($C$3+$F$1-R37)))</f>
        <v>82.879272521383</v>
      </c>
      <c r="T37" s="33" t="n">
        <f aca="false">T36+0.1</f>
        <v>26.0000000000001</v>
      </c>
      <c r="U37" s="32" t="n">
        <f aca="false">180/PI()*ACOS((2*$C$3*($F$1-T37)+2*$F$1^2-2*$F$1*T37+T37^2)/(2*$F$1*($C$3+$F$1-T37)))</f>
        <v>95.1106413913363</v>
      </c>
    </row>
    <row r="38" customFormat="false" ht="14.65" hidden="false" customHeight="false" outlineLevel="0" collapsed="false">
      <c r="A38" s="31" t="n">
        <v>31</v>
      </c>
      <c r="B38" s="29" t="n">
        <f aca="false">$C$3+$F$1-SQRT($C$3^2-$F$1^2*SIN(A38*PI()/180)^2)-$F$1*COS(A38*PI()/180)</f>
        <v>3.7547140490948</v>
      </c>
      <c r="C38" s="31" t="n">
        <v>76</v>
      </c>
      <c r="D38" s="32" t="n">
        <f aca="false">$F$1*(1-COS(RADIANS(C38)))+$C$3*(1-SQRT(1-$F$1/$C$3^2*SIN(RADIANS(C38))^2))</f>
        <v>16.4112034018805</v>
      </c>
      <c r="E38" s="31" t="n">
        <v>121</v>
      </c>
      <c r="F38" s="32" t="n">
        <f aca="false">$F$1*(1-COS(RADIANS(E38)))+$C$3*(1-SQRT(1-$F$1/$C$3^2*SIN(RADIANS(E38))^2))</f>
        <v>32.6611215475422</v>
      </c>
      <c r="G38" s="31" t="n">
        <v>166</v>
      </c>
      <c r="H38" s="29" t="n">
        <f aca="false">$C$3+$F$1-SQRT($C$3^2-$F$1^2*SIN(G38*PI()/180)^2)-$F$1*COS(G38*PI()/180)</f>
        <v>42.5117823652426</v>
      </c>
      <c r="J38" s="33" t="n">
        <f aca="false">J37+0.1</f>
        <v>3.1</v>
      </c>
      <c r="K38" s="32" t="n">
        <f aca="false">180/PI()*ACOS((2*$C$3*($F$1-J38)+2*$F$1^2-2*$F$1*J38+J38^2)/(2*$F$1*($C$3+$F$1-J38)))</f>
        <v>28.0728403307161</v>
      </c>
      <c r="L38" s="33" t="n">
        <f aca="false">L37+0.1</f>
        <v>7.69999999999999</v>
      </c>
      <c r="M38" s="32" t="n">
        <f aca="false">180/PI()*ACOS((2*$C$3*($F$1-L38)+2*$F$1^2-2*$F$1*L38+L38^2)/(2*$F$1*($C$3+$F$1-L38)))</f>
        <v>45.3513013436799</v>
      </c>
      <c r="N38" s="33" t="n">
        <f aca="false">N37+0.1</f>
        <v>12.3</v>
      </c>
      <c r="O38" s="32" t="n">
        <f aca="false">180/PI()*ACOS((2*$C$3*($F$1-N38)+2*$F$1^2-2*$F$1*N38+N38^2)/(2*$F$1*($C$3+$F$1-N38)))</f>
        <v>58.9068167132999</v>
      </c>
      <c r="P38" s="33" t="n">
        <f aca="false">P37+0.1</f>
        <v>16.9</v>
      </c>
      <c r="Q38" s="32" t="n">
        <f aca="false">180/PI()*ACOS((2*$C$3*($F$1-P38)+2*$F$1^2-2*$F$1*P38+P38^2)/(2*$F$1*($C$3+$F$1-P38)))</f>
        <v>71.1925959698433</v>
      </c>
      <c r="R38" s="33" t="n">
        <f aca="false">R37+0.1</f>
        <v>21.5</v>
      </c>
      <c r="S38" s="32" t="n">
        <f aca="false">180/PI()*ACOS((2*$C$3*($F$1-R38)+2*$F$1^2-2*$F$1*R38+R38^2)/(2*$F$1*($C$3+$F$1-R38)))</f>
        <v>83.1399590150247</v>
      </c>
      <c r="T38" s="33" t="n">
        <f aca="false">T37+0.1</f>
        <v>26.1000000000001</v>
      </c>
      <c r="U38" s="32" t="n">
        <f aca="false">180/PI()*ACOS((2*$C$3*($F$1-T38)+2*$F$1^2-2*$F$1*T38+T38^2)/(2*$F$1*($C$3+$F$1-T38)))</f>
        <v>95.3844135125786</v>
      </c>
    </row>
    <row r="39" customFormat="false" ht="14.65" hidden="false" customHeight="false" outlineLevel="0" collapsed="false">
      <c r="A39" s="31" t="n">
        <v>32</v>
      </c>
      <c r="B39" s="29" t="n">
        <f aca="false">$C$3+$F$1-SQRT($C$3^2-$F$1^2*SIN(A39*PI()/180)^2)-$F$1*COS(A39*PI()/180)</f>
        <v>3.99102554945396</v>
      </c>
      <c r="C39" s="31" t="n">
        <v>77</v>
      </c>
      <c r="D39" s="32" t="n">
        <f aca="false">$F$1*(1-COS(RADIANS(C39)))+$C$3*(1-SQRT(1-$F$1/$C$3^2*SIN(RADIANS(C39))^2))</f>
        <v>16.7770240640056</v>
      </c>
      <c r="E39" s="31" t="n">
        <v>122</v>
      </c>
      <c r="F39" s="32" t="n">
        <f aca="false">$F$1*(1-COS(RADIANS(E39)))+$C$3*(1-SQRT(1-$F$1/$C$3^2*SIN(RADIANS(E39))^2))</f>
        <v>32.9792079374431</v>
      </c>
      <c r="G39" s="31" t="n">
        <v>167</v>
      </c>
      <c r="H39" s="29" t="n">
        <f aca="false">$C$3+$F$1-SQRT($C$3^2-$F$1^2*SIN(G39*PI()/180)^2)-$F$1*COS(G39*PI()/180)</f>
        <v>42.5790016029145</v>
      </c>
      <c r="J39" s="33" t="n">
        <f aca="false">J38+0.1</f>
        <v>3.2</v>
      </c>
      <c r="K39" s="32" t="n">
        <f aca="false">180/PI()*ACOS((2*$C$3*($F$1-J39)+2*$F$1^2-2*$F$1*J39+J39^2)/(2*$F$1*($C$3+$F$1-J39)))</f>
        <v>28.5366806898479</v>
      </c>
      <c r="L39" s="33" t="n">
        <f aca="false">L38+0.1</f>
        <v>7.79999999999999</v>
      </c>
      <c r="M39" s="32" t="n">
        <f aca="false">180/PI()*ACOS((2*$C$3*($F$1-L39)+2*$F$1^2-2*$F$1*L39+L39^2)/(2*$F$1*($C$3+$F$1-L39)))</f>
        <v>45.6706135452428</v>
      </c>
      <c r="N39" s="33" t="n">
        <f aca="false">N38+0.1</f>
        <v>12.4</v>
      </c>
      <c r="O39" s="32" t="n">
        <f aca="false">180/PI()*ACOS((2*$C$3*($F$1-N39)+2*$F$1^2-2*$F$1*N39+N39^2)/(2*$F$1*($C$3+$F$1-N39)))</f>
        <v>59.1829090797042</v>
      </c>
      <c r="P39" s="33" t="n">
        <f aca="false">P38+0.1</f>
        <v>17</v>
      </c>
      <c r="Q39" s="32" t="n">
        <f aca="false">180/PI()*ACOS((2*$C$3*($F$1-P39)+2*$F$1^2-2*$F$1*P39+P39^2)/(2*$F$1*($C$3+$F$1-P39)))</f>
        <v>71.4534178032559</v>
      </c>
      <c r="R39" s="33" t="n">
        <f aca="false">R38+0.1</f>
        <v>21.6</v>
      </c>
      <c r="S39" s="32" t="n">
        <f aca="false">180/PI()*ACOS((2*$C$3*($F$1-R39)+2*$F$1^2-2*$F$1*R39+R39^2)/(2*$F$1*($C$3+$F$1-R39)))</f>
        <v>83.4007839600824</v>
      </c>
      <c r="T39" s="33" t="n">
        <f aca="false">T38+0.1</f>
        <v>26.2000000000001</v>
      </c>
      <c r="U39" s="32" t="n">
        <f aca="false">180/PI()*ACOS((2*$C$3*($F$1-T39)+2*$F$1^2-2*$F$1*T39+T39^2)/(2*$F$1*($C$3+$F$1-T39)))</f>
        <v>95.6586373836916</v>
      </c>
    </row>
    <row r="40" customFormat="false" ht="14.65" hidden="false" customHeight="false" outlineLevel="0" collapsed="false">
      <c r="A40" s="31" t="n">
        <v>33</v>
      </c>
      <c r="B40" s="29" t="n">
        <f aca="false">$C$3+$F$1-SQRT($C$3^2-$F$1^2*SIN(A40*PI()/180)^2)-$F$1*COS(A40*PI()/180)</f>
        <v>4.233600822285</v>
      </c>
      <c r="C40" s="31" t="n">
        <v>78</v>
      </c>
      <c r="D40" s="32" t="n">
        <f aca="false">$F$1*(1-COS(RADIANS(C40)))+$C$3*(1-SQRT(1-$F$1/$C$3^2*SIN(RADIANS(C40))^2))</f>
        <v>17.1442524833596</v>
      </c>
      <c r="E40" s="31" t="n">
        <v>123</v>
      </c>
      <c r="F40" s="32" t="n">
        <f aca="false">$F$1*(1-COS(RADIANS(E40)))+$C$3*(1-SQRT(1-$F$1/$C$3^2*SIN(RADIANS(E40))^2))</f>
        <v>33.2937919404195</v>
      </c>
      <c r="G40" s="31" t="n">
        <v>168</v>
      </c>
      <c r="H40" s="29" t="n">
        <f aca="false">$C$3+$F$1-SQRT($C$3^2-$F$1^2*SIN(G40*PI()/180)^2)-$F$1*COS(G40*PI()/180)</f>
        <v>42.6412519966295</v>
      </c>
      <c r="J40" s="33" t="n">
        <f aca="false">J39+0.1</f>
        <v>3.3</v>
      </c>
      <c r="K40" s="32" t="n">
        <f aca="false">180/PI()*ACOS((2*$C$3*($F$1-J40)+2*$F$1^2-2*$F$1*J40+J40^2)/(2*$F$1*($C$3+$F$1-J40)))</f>
        <v>28.9940466365645</v>
      </c>
      <c r="L40" s="33" t="n">
        <f aca="false">L39+0.1</f>
        <v>7.89999999999999</v>
      </c>
      <c r="M40" s="32" t="n">
        <f aca="false">180/PI()*ACOS((2*$C$3*($F$1-L40)+2*$F$1^2-2*$F$1*L40+L40^2)/(2*$F$1*($C$3+$F$1-L40)))</f>
        <v>45.9884505307462</v>
      </c>
      <c r="N40" s="33" t="n">
        <f aca="false">N39+0.1</f>
        <v>12.5</v>
      </c>
      <c r="O40" s="32" t="n">
        <f aca="false">180/PI()*ACOS((2*$C$3*($F$1-N40)+2*$F$1^2-2*$F$1*N40+N40^2)/(2*$F$1*($C$3+$F$1-N40)))</f>
        <v>59.4584529130836</v>
      </c>
      <c r="P40" s="33" t="n">
        <f aca="false">P39+0.1</f>
        <v>17.1</v>
      </c>
      <c r="Q40" s="32" t="n">
        <f aca="false">180/PI()*ACOS((2*$C$3*($F$1-P40)+2*$F$1^2-2*$F$1*P40+P40^2)/(2*$F$1*($C$3+$F$1-P40)))</f>
        <v>71.7140959118282</v>
      </c>
      <c r="R40" s="33" t="n">
        <f aca="false">R39+0.1</f>
        <v>21.7</v>
      </c>
      <c r="S40" s="32" t="n">
        <f aca="false">180/PI()*ACOS((2*$C$3*($F$1-R40)+2*$F$1^2-2*$F$1*R40+R40^2)/(2*$F$1*($C$3+$F$1-R40)))</f>
        <v>83.6617534729555</v>
      </c>
      <c r="T40" s="33" t="n">
        <f aca="false">T39+0.1</f>
        <v>26.3000000000001</v>
      </c>
      <c r="U40" s="32" t="n">
        <f aca="false">180/PI()*ACOS((2*$C$3*($F$1-T40)+2*$F$1^2-2*$F$1*T40+T40^2)/(2*$F$1*($C$3+$F$1-T40)))</f>
        <v>95.9333210751761</v>
      </c>
    </row>
    <row r="41" customFormat="false" ht="14.65" hidden="false" customHeight="false" outlineLevel="0" collapsed="false">
      <c r="A41" s="31" t="n">
        <v>34</v>
      </c>
      <c r="B41" s="29" t="n">
        <f aca="false">$C$3+$F$1-SQRT($C$3^2-$F$1^2*SIN(A41*PI()/180)^2)-$F$1*COS(A41*PI()/180)</f>
        <v>4.48232949472221</v>
      </c>
      <c r="C41" s="31" t="n">
        <v>79</v>
      </c>
      <c r="D41" s="32" t="n">
        <f aca="false">$F$1*(1-COS(RADIANS(C41)))+$C$3*(1-SQRT(1-$F$1/$C$3^2*SIN(RADIANS(C41))^2))</f>
        <v>17.5127759906558</v>
      </c>
      <c r="E41" s="31" t="n">
        <v>124</v>
      </c>
      <c r="F41" s="32" t="n">
        <f aca="false">$F$1*(1-COS(RADIANS(E41)))+$C$3*(1-SQRT(1-$F$1/$C$3^2*SIN(RADIANS(E41))^2))</f>
        <v>33.6047794610134</v>
      </c>
      <c r="G41" s="31" t="n">
        <v>169</v>
      </c>
      <c r="H41" s="29" t="n">
        <f aca="false">$C$3+$F$1-SQRT($C$3^2-$F$1^2*SIN(G41*PI()/180)^2)-$F$1*COS(G41*PI()/180)</f>
        <v>42.6985310139802</v>
      </c>
      <c r="J41" s="33" t="n">
        <f aca="false">J40+0.1</f>
        <v>3.4</v>
      </c>
      <c r="K41" s="32" t="n">
        <f aca="false">180/PI()*ACOS((2*$C$3*($F$1-J41)+2*$F$1^2-2*$F$1*J41+J41^2)/(2*$F$1*($C$3+$F$1-J41)))</f>
        <v>29.4452440846371</v>
      </c>
      <c r="L41" s="33" t="n">
        <f aca="false">L40+0.1</f>
        <v>7.99999999999999</v>
      </c>
      <c r="M41" s="32" t="n">
        <f aca="false">180/PI()*ACOS((2*$C$3*($F$1-L41)+2*$F$1^2-2*$F$1*L41+L41^2)/(2*$F$1*($C$3+$F$1-L41)))</f>
        <v>46.3048463944745</v>
      </c>
      <c r="N41" s="33" t="n">
        <f aca="false">N40+0.1</f>
        <v>12.6</v>
      </c>
      <c r="O41" s="32" t="n">
        <f aca="false">180/PI()*ACOS((2*$C$3*($F$1-N41)+2*$F$1^2-2*$F$1*N41+N41^2)/(2*$F$1*($C$3+$F$1-N41)))</f>
        <v>59.7334599689392</v>
      </c>
      <c r="P41" s="33" t="n">
        <f aca="false">P40+0.1</f>
        <v>17.2</v>
      </c>
      <c r="Q41" s="32" t="n">
        <f aca="false">180/PI()*ACOS((2*$C$3*($F$1-P41)+2*$F$1^2-2*$F$1*P41+P41^2)/(2*$F$1*($C$3+$F$1-P41)))</f>
        <v>71.9746371380236</v>
      </c>
      <c r="R41" s="33" t="n">
        <f aca="false">R40+0.1</f>
        <v>21.8</v>
      </c>
      <c r="S41" s="32" t="n">
        <f aca="false">180/PI()*ACOS((2*$C$3*($F$1-R41)+2*$F$1^2-2*$F$1*R41+R41^2)/(2*$F$1*($C$3+$F$1-R41)))</f>
        <v>83.922873682039</v>
      </c>
      <c r="T41" s="33" t="n">
        <f aca="false">T40+0.1</f>
        <v>26.4000000000001</v>
      </c>
      <c r="U41" s="32" t="n">
        <f aca="false">180/PI()*ACOS((2*$C$3*($F$1-T41)+2*$F$1^2-2*$F$1*T41+T41^2)/(2*$F$1*($C$3+$F$1-T41)))</f>
        <v>96.2084727397862</v>
      </c>
    </row>
    <row r="42" customFormat="false" ht="14.65" hidden="false" customHeight="false" outlineLevel="0" collapsed="false">
      <c r="A42" s="31" t="n">
        <v>35</v>
      </c>
      <c r="B42" s="29" t="n">
        <f aca="false">$C$3+$F$1-SQRT($C$3^2-$F$1^2*SIN(A42*PI()/180)^2)-$F$1*COS(A42*PI()/180)</f>
        <v>4.73709866223508</v>
      </c>
      <c r="C42" s="31" t="n">
        <v>80</v>
      </c>
      <c r="D42" s="32" t="n">
        <f aca="false">$F$1*(1-COS(RADIANS(C42)))+$C$3*(1-SQRT(1-$F$1/$C$3^2*SIN(RADIANS(C42))^2))</f>
        <v>17.8824815830373</v>
      </c>
      <c r="E42" s="31" t="n">
        <v>125</v>
      </c>
      <c r="F42" s="32" t="n">
        <f aca="false">$F$1*(1-COS(RADIANS(E42)))+$C$3*(1-SQRT(1-$F$1/$C$3^2*SIN(RADIANS(E42))^2))</f>
        <v>33.912077526202</v>
      </c>
      <c r="G42" s="31" t="n">
        <v>170</v>
      </c>
      <c r="H42" s="29" t="n">
        <f aca="false">$C$3+$F$1-SQRT($C$3^2-$F$1^2*SIN(G42*PI()/180)^2)-$F$1*COS(G42*PI()/180)</f>
        <v>42.7508363818405</v>
      </c>
      <c r="J42" s="33" t="n">
        <f aca="false">J41+0.1</f>
        <v>3.5</v>
      </c>
      <c r="K42" s="32" t="n">
        <f aca="false">180/PI()*ACOS((2*$C$3*($F$1-J42)+2*$F$1^2-2*$F$1*J42+J42^2)/(2*$F$1*($C$3+$F$1-J42)))</f>
        <v>29.8905565564654</v>
      </c>
      <c r="L42" s="33" t="n">
        <f aca="false">L41+0.1</f>
        <v>8.09999999999999</v>
      </c>
      <c r="M42" s="32" t="n">
        <f aca="false">180/PI()*ACOS((2*$C$3*($F$1-L42)+2*$F$1^2-2*$F$1*L42+L42^2)/(2*$F$1*($C$3+$F$1-L42)))</f>
        <v>46.6198341972685</v>
      </c>
      <c r="N42" s="33" t="n">
        <f aca="false">N41+0.1</f>
        <v>12.7</v>
      </c>
      <c r="O42" s="32" t="n">
        <f aca="false">180/PI()*ACOS((2*$C$3*($F$1-N42)+2*$F$1^2-2*$F$1*N42+N42^2)/(2*$F$1*($C$3+$F$1-N42)))</f>
        <v>60.007941808317</v>
      </c>
      <c r="P42" s="33" t="n">
        <f aca="false">P41+0.1</f>
        <v>17.3</v>
      </c>
      <c r="Q42" s="32" t="n">
        <f aca="false">180/PI()*ACOS((2*$C$3*($F$1-P42)+2*$F$1^2-2*$F$1*P42+P42^2)/(2*$F$1*($C$3+$F$1-P42)))</f>
        <v>72.2350482775261</v>
      </c>
      <c r="R42" s="33" t="n">
        <f aca="false">R41+0.1</f>
        <v>21.9</v>
      </c>
      <c r="S42" s="32" t="n">
        <f aca="false">180/PI()*ACOS((2*$C$3*($F$1-R42)+2*$F$1^2-2*$F$1*R42+R42^2)/(2*$F$1*($C$3+$F$1-R42)))</f>
        <v>84.1841507288976</v>
      </c>
      <c r="T42" s="33" t="n">
        <f aca="false">T41+0.1</f>
        <v>26.5000000000001</v>
      </c>
      <c r="U42" s="32" t="n">
        <f aca="false">180/PI()*ACOS((2*$C$3*($F$1-T42)+2*$F$1^2-2*$F$1*T42+T42^2)/(2*$F$1*($C$3+$F$1-T42)))</f>
        <v>96.4841006147777</v>
      </c>
    </row>
    <row r="43" customFormat="false" ht="14.65" hidden="false" customHeight="false" outlineLevel="0" collapsed="false">
      <c r="A43" s="31" t="n">
        <v>36</v>
      </c>
      <c r="B43" s="29" t="n">
        <f aca="false">$C$3+$F$1-SQRT($C$3^2-$F$1^2*SIN(A43*PI()/180)^2)-$F$1*COS(A43*PI()/180)</f>
        <v>4.99779296413912</v>
      </c>
      <c r="C43" s="31" t="n">
        <v>81</v>
      </c>
      <c r="D43" s="32" t="n">
        <f aca="false">$F$1*(1-COS(RADIANS(C43)))+$C$3*(1-SQRT(1-$F$1/$C$3^2*SIN(RADIANS(C43))^2))</f>
        <v>18.2532559594169</v>
      </c>
      <c r="E43" s="31" t="n">
        <v>126</v>
      </c>
      <c r="F43" s="32" t="n">
        <f aca="false">$F$1*(1-COS(RADIANS(E43)))+$C$3*(1-SQRT(1-$F$1/$C$3^2*SIN(RADIANS(E43))^2))</f>
        <v>34.2155943115695</v>
      </c>
      <c r="G43" s="31" t="n">
        <v>171</v>
      </c>
      <c r="H43" s="29" t="n">
        <f aca="false">$C$3+$F$1-SQRT($C$3^2-$F$1^2*SIN(G43*PI()/180)^2)-$F$1*COS(G43*PI()/180)</f>
        <v>42.7981660722369</v>
      </c>
      <c r="J43" s="33" t="n">
        <f aca="false">J42+0.1</f>
        <v>3.6</v>
      </c>
      <c r="K43" s="32" t="n">
        <f aca="false">180/PI()*ACOS((2*$C$3*($F$1-J43)+2*$F$1^2-2*$F$1*J43+J43^2)/(2*$F$1*($C$3+$F$1-J43)))</f>
        <v>30.3302474132319</v>
      </c>
      <c r="L43" s="33" t="n">
        <f aca="false">L42+0.1</f>
        <v>8.19999999999999</v>
      </c>
      <c r="M43" s="32" t="n">
        <f aca="false">180/PI()*ACOS((2*$C$3*($F$1-L43)+2*$F$1^2-2*$F$1*L43+L43^2)/(2*$F$1*($C$3+$F$1-L43)))</f>
        <v>46.9334460116808</v>
      </c>
      <c r="N43" s="33" t="n">
        <f aca="false">N42+0.1</f>
        <v>12.8</v>
      </c>
      <c r="O43" s="32" t="n">
        <f aca="false">180/PI()*ACOS((2*$C$3*($F$1-N43)+2*$F$1^2-2*$F$1*N43+N43^2)/(2*$F$1*($C$3+$F$1-N43)))</f>
        <v>60.2819098036762</v>
      </c>
      <c r="P43" s="33" t="n">
        <f aca="false">P42+0.1</f>
        <v>17.4</v>
      </c>
      <c r="Q43" s="32" t="n">
        <f aca="false">180/PI()*ACOS((2*$C$3*($F$1-P43)+2*$F$1^2-2*$F$1*P43+P43^2)/(2*$F$1*($C$3+$F$1-P43)))</f>
        <v>72.4953360809264</v>
      </c>
      <c r="R43" s="33" t="n">
        <f aca="false">R42+0.1</f>
        <v>22</v>
      </c>
      <c r="S43" s="32" t="n">
        <f aca="false">180/PI()*ACOS((2*$C$3*($F$1-R43)+2*$F$1^2-2*$F$1*R43+R43^2)/(2*$F$1*($C$3+$F$1-R43)))</f>
        <v>84.445590769444</v>
      </c>
      <c r="T43" s="33" t="n">
        <f aca="false">T42+0.1</f>
        <v>26.6000000000001</v>
      </c>
      <c r="U43" s="32" t="n">
        <f aca="false">180/PI()*ACOS((2*$C$3*($F$1-T43)+2*$F$1^2-2*$F$1*T43+T43^2)/(2*$F$1*($C$3+$F$1-T43)))</f>
        <v>96.7602130242102</v>
      </c>
    </row>
    <row r="44" customFormat="false" ht="14.65" hidden="false" customHeight="false" outlineLevel="0" collapsed="false">
      <c r="A44" s="31" t="n">
        <v>37</v>
      </c>
      <c r="B44" s="29" t="n">
        <f aca="false">$C$3+$F$1-SQRT($C$3^2-$F$1^2*SIN(A44*PI()/180)^2)-$F$1*COS(A44*PI()/180)</f>
        <v>5.2642946608487</v>
      </c>
      <c r="C44" s="31" t="n">
        <v>82</v>
      </c>
      <c r="D44" s="32" t="n">
        <f aca="false">$F$1*(1-COS(RADIANS(C44)))+$C$3*(1-SQRT(1-$F$1/$C$3^2*SIN(RADIANS(C44))^2))</f>
        <v>18.6249855558323</v>
      </c>
      <c r="E44" s="31" t="n">
        <v>127</v>
      </c>
      <c r="F44" s="32" t="n">
        <f aca="false">$F$1*(1-COS(RADIANS(E44)))+$C$3*(1-SQRT(1-$F$1/$C$3^2*SIN(RADIANS(E44))^2))</f>
        <v>34.5152391670996</v>
      </c>
      <c r="G44" s="31" t="n">
        <v>172</v>
      </c>
      <c r="H44" s="29" t="n">
        <f aca="false">$C$3+$F$1-SQRT($C$3^2-$F$1^2*SIN(G44*PI()/180)^2)-$F$1*COS(G44*PI()/180)</f>
        <v>42.84051828943</v>
      </c>
      <c r="J44" s="33" t="n">
        <f aca="false">J43+0.1</f>
        <v>3.7</v>
      </c>
      <c r="K44" s="32" t="n">
        <f aca="false">180/PI()*ACOS((2*$C$3*($F$1-J44)+2*$F$1^2-2*$F$1*J44+J44^2)/(2*$F$1*($C$3+$F$1-J44)))</f>
        <v>30.7645618076804</v>
      </c>
      <c r="L44" s="33" t="n">
        <f aca="false">L43+0.1</f>
        <v>8.29999999999999</v>
      </c>
      <c r="M44" s="32" t="n">
        <f aca="false">180/PI()*ACOS((2*$C$3*($F$1-L44)+2*$F$1^2-2*$F$1*L44+L44^2)/(2*$F$1*($C$3+$F$1-L44)))</f>
        <v>47.2457129646577</v>
      </c>
      <c r="N44" s="33" t="n">
        <f aca="false">N43+0.1</f>
        <v>12.9</v>
      </c>
      <c r="O44" s="32" t="n">
        <f aca="false">180/PI()*ACOS((2*$C$3*($F$1-N44)+2*$F$1^2-2*$F$1*N44+N44^2)/(2*$F$1*($C$3+$F$1-N44)))</f>
        <v>60.5553751445584</v>
      </c>
      <c r="P44" s="33" t="n">
        <f aca="false">P43+0.1</f>
        <v>17.5</v>
      </c>
      <c r="Q44" s="32" t="n">
        <f aca="false">180/PI()*ACOS((2*$C$3*($F$1-P44)+2*$F$1^2-2*$F$1*P44+P44^2)/(2*$F$1*($C$3+$F$1-P44)))</f>
        <v>72.7555072553777</v>
      </c>
      <c r="R44" s="33" t="n">
        <f aca="false">R43+0.1</f>
        <v>22.1</v>
      </c>
      <c r="S44" s="32" t="n">
        <f aca="false">180/PI()*ACOS((2*$C$3*($F$1-R44)+2*$F$1^2-2*$F$1*R44+R44^2)/(2*$F$1*($C$3+$F$1-R44)))</f>
        <v>84.7071999751226</v>
      </c>
      <c r="T44" s="33" t="n">
        <f aca="false">T43+0.1</f>
        <v>26.7000000000001</v>
      </c>
      <c r="U44" s="32" t="n">
        <f aca="false">180/PI()*ACOS((2*$C$3*($F$1-T44)+2*$F$1^2-2*$F$1*T44+T44^2)/(2*$F$1*($C$3+$F$1-T44)))</f>
        <v>97.036818381302</v>
      </c>
    </row>
    <row r="45" customFormat="false" ht="14.65" hidden="false" customHeight="false" outlineLevel="0" collapsed="false">
      <c r="A45" s="31" t="n">
        <v>38</v>
      </c>
      <c r="B45" s="29" t="n">
        <f aca="false">$C$3+$F$1-SQRT($C$3^2-$F$1^2*SIN(A45*PI()/180)^2)-$F$1*COS(A45*PI()/180)</f>
        <v>5.53648371281703</v>
      </c>
      <c r="C45" s="31" t="n">
        <v>83</v>
      </c>
      <c r="D45" s="32" t="n">
        <f aca="false">$F$1*(1-COS(RADIANS(C45)))+$C$3*(1-SQRT(1-$F$1/$C$3^2*SIN(RADIANS(C45))^2))</f>
        <v>18.9975565808046</v>
      </c>
      <c r="E45" s="31" t="n">
        <v>128</v>
      </c>
      <c r="F45" s="32" t="n">
        <f aca="false">$F$1*(1-COS(RADIANS(E45)))+$C$3*(1-SQRT(1-$F$1/$C$3^2*SIN(RADIANS(E45))^2))</f>
        <v>34.8109226425832</v>
      </c>
      <c r="G45" s="31" t="n">
        <v>173</v>
      </c>
      <c r="H45" s="29" t="n">
        <f aca="false">$C$3+$F$1-SQRT($C$3^2-$F$1^2*SIN(G45*PI()/180)^2)-$F$1*COS(G45*PI()/180)</f>
        <v>42.8778914582093</v>
      </c>
      <c r="J45" s="33" t="n">
        <f aca="false">J44+0.1</f>
        <v>3.8</v>
      </c>
      <c r="K45" s="32" t="n">
        <f aca="false">180/PI()*ACOS((2*$C$3*($F$1-J45)+2*$F$1^2-2*$F$1*J45+J45^2)/(2*$F$1*($C$3+$F$1-J45)))</f>
        <v>31.1937284005371</v>
      </c>
      <c r="L45" s="33" t="n">
        <f aca="false">L44+0.1</f>
        <v>8.39999999999999</v>
      </c>
      <c r="M45" s="32" t="n">
        <f aca="false">180/PI()*ACOS((2*$C$3*($F$1-L45)+2*$F$1^2-2*$F$1*L45+L45^2)/(2*$F$1*($C$3+$F$1-L45)))</f>
        <v>47.5566652779116</v>
      </c>
      <c r="N45" s="33" t="n">
        <f aca="false">N44+0.1</f>
        <v>13</v>
      </c>
      <c r="O45" s="32" t="n">
        <f aca="false">180/PI()*ACOS((2*$C$3*($F$1-N45)+2*$F$1^2-2*$F$1*N45+N45^2)/(2*$F$1*($C$3+$F$1-N45)))</f>
        <v>60.8283488430654</v>
      </c>
      <c r="P45" s="33" t="n">
        <f aca="false">P44+0.1</f>
        <v>17.6</v>
      </c>
      <c r="Q45" s="32" t="n">
        <f aca="false">180/PI()*ACOS((2*$C$3*($F$1-P45)+2*$F$1^2-2*$F$1*P45+P45^2)/(2*$F$1*($C$3+$F$1-P45)))</f>
        <v>73.0155684662213</v>
      </c>
      <c r="R45" s="33" t="n">
        <f aca="false">R44+0.1</f>
        <v>22.2</v>
      </c>
      <c r="S45" s="32" t="n">
        <f aca="false">180/PI()*ACOS((2*$C$3*($F$1-R45)+2*$F$1^2-2*$F$1*R45+R45^2)/(2*$F$1*($C$3+$F$1-R45)))</f>
        <v>84.9689845340998</v>
      </c>
      <c r="T45" s="33" t="n">
        <f aca="false">T44+0.1</f>
        <v>26.8000000000001</v>
      </c>
      <c r="U45" s="32" t="n">
        <f aca="false">180/PI()*ACOS((2*$C$3*($F$1-T45)+2*$F$1^2-2*$F$1*T45+T45^2)/(2*$F$1*($C$3+$F$1-T45)))</f>
        <v>97.3139251908423</v>
      </c>
    </row>
    <row r="46" customFormat="false" ht="14.65" hidden="false" customHeight="false" outlineLevel="0" collapsed="false">
      <c r="A46" s="31" t="n">
        <v>39</v>
      </c>
      <c r="B46" s="29" t="n">
        <f aca="false">$C$3+$F$1-SQRT($C$3^2-$F$1^2*SIN(A46*PI()/180)^2)-$F$1*COS(A46*PI()/180)</f>
        <v>5.81423786110549</v>
      </c>
      <c r="C46" s="31" t="n">
        <v>84</v>
      </c>
      <c r="D46" s="32" t="n">
        <f aca="false">$F$1*(1-COS(RADIANS(C46)))+$C$3*(1-SQRT(1-$F$1/$C$3^2*SIN(RADIANS(C46))^2))</f>
        <v>19.3708550506875</v>
      </c>
      <c r="E46" s="31" t="n">
        <v>129</v>
      </c>
      <c r="F46" s="32" t="n">
        <f aca="false">$F$1*(1-COS(RADIANS(E46)))+$C$3*(1-SQRT(1-$F$1/$C$3^2*SIN(RADIANS(E46))^2))</f>
        <v>35.1025565126364</v>
      </c>
      <c r="G46" s="31" t="n">
        <v>174</v>
      </c>
      <c r="H46" s="29" t="n">
        <f aca="false">$C$3+$F$1-SQRT($C$3^2-$F$1^2*SIN(G46*PI()/180)^2)-$F$1*COS(G46*PI()/180)</f>
        <v>42.9102842134087</v>
      </c>
      <c r="J46" s="33" t="n">
        <f aca="false">J45+0.1</f>
        <v>3.9</v>
      </c>
      <c r="K46" s="32" t="n">
        <f aca="false">180/PI()*ACOS((2*$C$3*($F$1-J46)+2*$F$1^2-2*$F$1*J46+J46^2)/(2*$F$1*($C$3+$F$1-J46)))</f>
        <v>31.6179608746099</v>
      </c>
      <c r="L46" s="33" t="n">
        <f aca="false">L45+0.1</f>
        <v>8.49999999999999</v>
      </c>
      <c r="M46" s="32" t="n">
        <f aca="false">180/PI()*ACOS((2*$C$3*($F$1-L46)+2*$F$1^2-2*$F$1*L46+L46^2)/(2*$F$1*($C$3+$F$1-L46)))</f>
        <v>47.8663323061351</v>
      </c>
      <c r="N46" s="33" t="n">
        <f aca="false">N45+0.1</f>
        <v>13.1</v>
      </c>
      <c r="O46" s="32" t="n">
        <f aca="false">180/PI()*ACOS((2*$C$3*($F$1-N46)+2*$F$1^2-2*$F$1*N46+N46^2)/(2*$F$1*($C$3+$F$1-N46)))</f>
        <v>61.1008417391541</v>
      </c>
      <c r="P46" s="33" t="n">
        <f aca="false">P45+0.1</f>
        <v>17.7</v>
      </c>
      <c r="Q46" s="32" t="n">
        <f aca="false">180/PI()*ACOS((2*$C$3*($F$1-P46)+2*$F$1^2-2*$F$1*P46+P46^2)/(2*$F$1*($C$3+$F$1-P46)))</f>
        <v>73.2755263385838</v>
      </c>
      <c r="R46" s="33" t="n">
        <f aca="false">R45+0.1</f>
        <v>22.3</v>
      </c>
      <c r="S46" s="32" t="n">
        <f aca="false">180/PI()*ACOS((2*$C$3*($F$1-R46)+2*$F$1^2-2*$F$1*R46+R46^2)/(2*$F$1*($C$3+$F$1-R46)))</f>
        <v>85.2309506524596</v>
      </c>
      <c r="T46" s="33" t="n">
        <f aca="false">T45+0.1</f>
        <v>26.9000000000001</v>
      </c>
      <c r="U46" s="32" t="n">
        <f aca="false">180/PI()*ACOS((2*$C$3*($F$1-T46)+2*$F$1^2-2*$F$1*T46+T46^2)/(2*$F$1*($C$3+$F$1-T46)))</f>
        <v>97.5915420516614</v>
      </c>
    </row>
    <row r="47" customFormat="false" ht="14.65" hidden="false" customHeight="false" outlineLevel="0" collapsed="false">
      <c r="A47" s="31" t="n">
        <v>40</v>
      </c>
      <c r="B47" s="29" t="n">
        <f aca="false">$C$3+$F$1-SQRT($C$3^2-$F$1^2*SIN(A47*PI()/180)^2)-$F$1*COS(A47*PI()/180)</f>
        <v>6.09743270952152</v>
      </c>
      <c r="C47" s="31" t="n">
        <v>85</v>
      </c>
      <c r="D47" s="32" t="n">
        <f aca="false">$F$1*(1-COS(RADIANS(C47)))+$C$3*(1-SQRT(1-$F$1/$C$3^2*SIN(RADIANS(C47))^2))</f>
        <v>19.7447668249968</v>
      </c>
      <c r="E47" s="31" t="n">
        <v>130</v>
      </c>
      <c r="F47" s="32" t="n">
        <f aca="false">$F$1*(1-COS(RADIANS(E47)))+$C$3*(1-SQRT(1-$F$1/$C$3^2*SIN(RADIANS(E47))^2))</f>
        <v>35.3900538013239</v>
      </c>
      <c r="G47" s="31" t="n">
        <v>175</v>
      </c>
      <c r="H47" s="29" t="n">
        <f aca="false">$C$3+$F$1-SQRT($C$3^2-$F$1^2*SIN(G47*PI()/180)^2)-$F$1*COS(G47*PI()/180)</f>
        <v>42.9376953906449</v>
      </c>
      <c r="J47" s="33" t="n">
        <f aca="false">J46+0.1</f>
        <v>4</v>
      </c>
      <c r="K47" s="32" t="n">
        <f aca="false">180/PI()*ACOS((2*$C$3*($F$1-J47)+2*$F$1^2-2*$F$1*J47+J47^2)/(2*$F$1*($C$3+$F$1-J47)))</f>
        <v>32.0374592749614</v>
      </c>
      <c r="L47" s="33" t="n">
        <f aca="false">L46+0.1</f>
        <v>8.59999999999999</v>
      </c>
      <c r="M47" s="32" t="n">
        <f aca="false">180/PI()*ACOS((2*$C$3*($F$1-L47)+2*$F$1^2-2*$F$1*L47+L47^2)/(2*$F$1*($C$3+$F$1-L47)))</f>
        <v>48.1747425731961</v>
      </c>
      <c r="N47" s="33" t="n">
        <f aca="false">N46+0.1</f>
        <v>13.2</v>
      </c>
      <c r="O47" s="32" t="n">
        <f aca="false">180/PI()*ACOS((2*$C$3*($F$1-N47)+2*$F$1^2-2*$F$1*N47+N47^2)/(2*$F$1*($C$3+$F$1-N47)))</f>
        <v>61.372864505756</v>
      </c>
      <c r="P47" s="33" t="n">
        <f aca="false">P46+0.1</f>
        <v>17.8</v>
      </c>
      <c r="Q47" s="32" t="n">
        <f aca="false">180/PI()*ACOS((2*$C$3*($F$1-P47)+2*$F$1^2-2*$F$1*P47+P47^2)/(2*$F$1*($C$3+$F$1-P47)))</f>
        <v>73.5353874589464</v>
      </c>
      <c r="R47" s="33" t="n">
        <f aca="false">R46+0.1</f>
        <v>22.4000000000001</v>
      </c>
      <c r="S47" s="32" t="n">
        <f aca="false">180/PI()*ACOS((2*$C$3*($F$1-R47)+2*$F$1^2-2*$F$1*R47+R47^2)/(2*$F$1*($C$3+$F$1-R47)))</f>
        <v>85.4931045554077</v>
      </c>
      <c r="T47" s="33" t="n">
        <f aca="false">T46+0.1</f>
        <v>27.0000000000001</v>
      </c>
      <c r="U47" s="32" t="n">
        <f aca="false">180/PI()*ACOS((2*$C$3*($F$1-T47)+2*$F$1^2-2*$F$1*T47+T47^2)/(2*$F$1*($C$3+$F$1-T47)))</f>
        <v>97.8696776591617</v>
      </c>
    </row>
    <row r="48" customFormat="false" ht="14.65" hidden="false" customHeight="false" outlineLevel="0" collapsed="false">
      <c r="A48" s="31" t="n">
        <v>41</v>
      </c>
      <c r="B48" s="29" t="n">
        <f aca="false">$C$3+$F$1-SQRT($C$3^2-$F$1^2*SIN(A48*PI()/180)^2)-$F$1*COS(A48*PI()/180)</f>
        <v>6.38594180826167</v>
      </c>
      <c r="C48" s="31" t="n">
        <v>86</v>
      </c>
      <c r="D48" s="32" t="n">
        <f aca="false">$F$1*(1-COS(RADIANS(C48)))+$C$3*(1-SQRT(1-$F$1/$C$3^2*SIN(RADIANS(C48))^2))</f>
        <v>20.1191776417082</v>
      </c>
      <c r="E48" s="31" t="n">
        <v>131</v>
      </c>
      <c r="F48" s="32" t="n">
        <f aca="false">$F$1*(1-COS(RADIANS(E48)))+$C$3*(1-SQRT(1-$F$1/$C$3^2*SIN(RADIANS(E48))^2))</f>
        <v>35.6733288063836</v>
      </c>
      <c r="G48" s="31" t="n">
        <v>176</v>
      </c>
      <c r="H48" s="29" t="n">
        <f aca="false">$C$3+$F$1-SQRT($C$3^2-$F$1^2*SIN(G48*PI()/180)^2)-$F$1*COS(G48*PI()/180)</f>
        <v>42.9601240182838</v>
      </c>
      <c r="J48" s="33" t="n">
        <f aca="false">J47+0.1</f>
        <v>4.1</v>
      </c>
      <c r="K48" s="32" t="n">
        <f aca="false">180/PI()*ACOS((2*$C$3*($F$1-J48)+2*$F$1^2-2*$F$1*J48+J48^2)/(2*$F$1*($C$3+$F$1-J48)))</f>
        <v>32.4524111989568</v>
      </c>
      <c r="L48" s="33" t="n">
        <f aca="false">L47+0.1</f>
        <v>8.69999999999999</v>
      </c>
      <c r="M48" s="32" t="n">
        <f aca="false">180/PI()*ACOS((2*$C$3*($F$1-L48)+2*$F$1^2-2*$F$1*L48+L48^2)/(2*$F$1*($C$3+$F$1-L48)))</f>
        <v>48.4819238064438</v>
      </c>
      <c r="N48" s="33" t="n">
        <f aca="false">N47+0.1</f>
        <v>13.3</v>
      </c>
      <c r="O48" s="32" t="n">
        <f aca="false">180/PI()*ACOS((2*$C$3*($F$1-N48)+2*$F$1^2-2*$F$1*N48+N48^2)/(2*$F$1*($C$3+$F$1-N48)))</f>
        <v>61.6444276537291</v>
      </c>
      <c r="P48" s="33" t="n">
        <f aca="false">P47+0.1</f>
        <v>17.9</v>
      </c>
      <c r="Q48" s="32" t="n">
        <f aca="false">180/PI()*ACOS((2*$C$3*($F$1-P48)+2*$F$1^2-2*$F$1*P48+P48^2)/(2*$F$1*($C$3+$F$1-P48)))</f>
        <v>73.7951583766881</v>
      </c>
      <c r="R48" s="33" t="n">
        <f aca="false">R47+0.1</f>
        <v>22.5000000000001</v>
      </c>
      <c r="S48" s="32" t="n">
        <f aca="false">180/PI()*ACOS((2*$C$3*($F$1-R48)+2*$F$1^2-2*$F$1*R48+R48^2)/(2*$F$1*($C$3+$F$1-R48)))</f>
        <v>85.7554524884822</v>
      </c>
      <c r="T48" s="33" t="n">
        <f aca="false">T47+0.1</f>
        <v>27.1000000000001</v>
      </c>
      <c r="U48" s="32" t="n">
        <f aca="false">180/PI()*ACOS((2*$C$3*($F$1-T48)+2*$F$1^2-2*$F$1*T48+T48^2)/(2*$F$1*($C$3+$F$1-T48)))</f>
        <v>98.148340807911</v>
      </c>
    </row>
    <row r="49" customFormat="false" ht="14.65" hidden="false" customHeight="false" outlineLevel="0" collapsed="false">
      <c r="A49" s="31" t="n">
        <v>42</v>
      </c>
      <c r="B49" s="29" t="n">
        <f aca="false">$C$3+$F$1-SQRT($C$3^2-$F$1^2*SIN(A49*PI()/180)^2)-$F$1*COS(A49*PI()/180)</f>
        <v>6.6796367389936</v>
      </c>
      <c r="C49" s="31" t="n">
        <v>87</v>
      </c>
      <c r="D49" s="32" t="n">
        <f aca="false">$F$1*(1-COS(RADIANS(C49)))+$C$3*(1-SQRT(1-$F$1/$C$3^2*SIN(RADIANS(C49))^2))</f>
        <v>20.4939731525106</v>
      </c>
      <c r="E49" s="31" t="n">
        <v>132</v>
      </c>
      <c r="F49" s="32" t="n">
        <f aca="false">$F$1*(1-COS(RADIANS(E49)))+$C$3*(1-SQRT(1-$F$1/$C$3^2*SIN(RADIANS(E49))^2))</f>
        <v>35.9522971230468</v>
      </c>
      <c r="G49" s="31" t="n">
        <v>177</v>
      </c>
      <c r="H49" s="29" t="n">
        <f aca="false">$C$3+$F$1-SQRT($C$3^2-$F$1^2*SIN(G49*PI()/180)^2)-$F$1*COS(G49*PI()/180)</f>
        <v>42.9775693106376</v>
      </c>
      <c r="J49" s="33" t="n">
        <f aca="false">J48+0.1</f>
        <v>4.2</v>
      </c>
      <c r="K49" s="32" t="n">
        <f aca="false">180/PI()*ACOS((2*$C$3*($F$1-J49)+2*$F$1^2-2*$F$1*J49+J49^2)/(2*$F$1*($C$3+$F$1-J49)))</f>
        <v>32.8629928562342</v>
      </c>
      <c r="L49" s="33" t="n">
        <f aca="false">L48+0.1</f>
        <v>8.79999999999999</v>
      </c>
      <c r="M49" s="32" t="n">
        <f aca="false">180/PI()*ACOS((2*$C$3*($F$1-L49)+2*$F$1^2-2*$F$1*L49+L49^2)/(2*$F$1*($C$3+$F$1-L49)))</f>
        <v>48.787902969244</v>
      </c>
      <c r="N49" s="33" t="n">
        <f aca="false">N48+0.1</f>
        <v>13.4</v>
      </c>
      <c r="O49" s="32" t="n">
        <f aca="false">180/PI()*ACOS((2*$C$3*($F$1-N49)+2*$F$1^2-2*$F$1*N49+N49^2)/(2*$F$1*($C$3+$F$1-N49)))</f>
        <v>61.9155415366493</v>
      </c>
      <c r="P49" s="33" t="n">
        <f aca="false">P48+0.1</f>
        <v>18</v>
      </c>
      <c r="Q49" s="32" t="n">
        <f aca="false">180/PI()*ACOS((2*$C$3*($F$1-P49)+2*$F$1^2-2*$F$1*P49+P49^2)/(2*$F$1*($C$3+$F$1-P49)))</f>
        <v>74.054845605604</v>
      </c>
      <c r="R49" s="33" t="n">
        <f aca="false">R48+0.1</f>
        <v>22.6000000000001</v>
      </c>
      <c r="S49" s="32" t="n">
        <f aca="false">180/PI()*ACOS((2*$C$3*($F$1-R49)+2*$F$1^2-2*$F$1*R49+R49^2)/(2*$F$1*($C$3+$F$1-R49)))</f>
        <v>86.0180007187741</v>
      </c>
      <c r="T49" s="33" t="n">
        <f aca="false">T48+0.1</f>
        <v>27.2000000000001</v>
      </c>
      <c r="U49" s="32" t="n">
        <f aca="false">180/PI()*ACOS((2*$C$3*($F$1-T49)+2*$F$1^2-2*$F$1*T49+T49^2)/(2*$F$1*($C$3+$F$1-T49)))</f>
        <v>98.4275403943013</v>
      </c>
    </row>
    <row r="50" customFormat="false" ht="14.65" hidden="false" customHeight="false" outlineLevel="0" collapsed="false">
      <c r="A50" s="31" t="n">
        <v>43</v>
      </c>
      <c r="B50" s="29" t="n">
        <f aca="false">$C$3+$F$1-SQRT($C$3^2-$F$1^2*SIN(A50*PI()/180)^2)-$F$1*COS(A50*PI()/180)</f>
        <v>6.97838720130768</v>
      </c>
      <c r="C50" s="31" t="n">
        <v>88</v>
      </c>
      <c r="D50" s="32" t="n">
        <f aca="false">$F$1*(1-COS(RADIANS(C50)))+$C$3*(1-SQRT(1-$F$1/$C$3^2*SIN(RADIANS(C50))^2))</f>
        <v>20.8690389580069</v>
      </c>
      <c r="E50" s="31" t="n">
        <v>133</v>
      </c>
      <c r="F50" s="32" t="n">
        <f aca="false">$F$1*(1-COS(RADIANS(E50)))+$C$3*(1-SQRT(1-$F$1/$C$3^2*SIN(RADIANS(E50))^2))</f>
        <v>36.2268756674505</v>
      </c>
      <c r="G50" s="31" t="n">
        <v>178</v>
      </c>
      <c r="H50" s="29" t="n">
        <f aca="false">$C$3+$F$1-SQRT($C$3^2-$F$1^2*SIN(G50*PI()/180)^2)-$F$1*COS(G50*PI()/180)</f>
        <v>42.9900306623958</v>
      </c>
      <c r="J50" s="33" t="n">
        <f aca="false">J49+0.1</f>
        <v>4.3</v>
      </c>
      <c r="K50" s="32" t="n">
        <f aca="false">180/PI()*ACOS((2*$C$3*($F$1-J50)+2*$F$1^2-2*$F$1*J50+J50^2)/(2*$F$1*($C$3+$F$1-J50)))</f>
        <v>33.2693700155556</v>
      </c>
      <c r="L50" s="33" t="n">
        <f aca="false">L49+0.1</f>
        <v>8.89999999999998</v>
      </c>
      <c r="M50" s="32" t="n">
        <f aca="false">180/PI()*ACOS((2*$C$3*($F$1-L50)+2*$F$1^2-2*$F$1*L50+L50^2)/(2*$F$1*($C$3+$F$1-L50)))</f>
        <v>49.0927062918547</v>
      </c>
      <c r="N50" s="33" t="n">
        <f aca="false">N49+0.1</f>
        <v>13.5</v>
      </c>
      <c r="O50" s="32" t="n">
        <f aca="false">180/PI()*ACOS((2*$C$3*($F$1-N50)+2*$F$1^2-2*$F$1*N50+N50^2)/(2*$F$1*($C$3+$F$1-N50)))</f>
        <v>62.1862163554478</v>
      </c>
      <c r="P50" s="33" t="n">
        <f aca="false">P49+0.1</f>
        <v>18.1</v>
      </c>
      <c r="Q50" s="32" t="n">
        <f aca="false">180/PI()*ACOS((2*$C$3*($F$1-P50)+2*$F$1^2-2*$F$1*P50+P50^2)/(2*$F$1*($C$3+$F$1-P50)))</f>
        <v>74.3144556253991</v>
      </c>
      <c r="R50" s="33" t="n">
        <f aca="false">R49+0.1</f>
        <v>22.7000000000001</v>
      </c>
      <c r="S50" s="32" t="n">
        <f aca="false">180/PI()*ACOS((2*$C$3*($F$1-R50)+2*$F$1^2-2*$F$1*R50+R50^2)/(2*$F$1*($C$3+$F$1-R50)))</f>
        <v>86.2807555361558</v>
      </c>
      <c r="T50" s="33" t="n">
        <f aca="false">T49+0.1</f>
        <v>27.3000000000001</v>
      </c>
      <c r="U50" s="32" t="n">
        <f aca="false">180/PI()*ACOS((2*$C$3*($F$1-T50)+2*$F$1^2-2*$F$1*T50+T50^2)/(2*$F$1*($C$3+$F$1-T50)))</f>
        <v>98.7072854192755</v>
      </c>
    </row>
    <row r="51" customFormat="false" ht="14.65" hidden="false" customHeight="false" outlineLevel="0" collapsed="false">
      <c r="A51" s="31" t="n">
        <v>44</v>
      </c>
      <c r="B51" s="29" t="n">
        <f aca="false">$C$3+$F$1-SQRT($C$3^2-$F$1^2*SIN(A51*PI()/180)^2)-$F$1*COS(A51*PI()/180)</f>
        <v>7.28206110046629</v>
      </c>
      <c r="C51" s="31" t="n">
        <v>89</v>
      </c>
      <c r="D51" s="32" t="n">
        <f aca="false">$F$1*(1-COS(RADIANS(C51)))+$C$3*(1-SQRT(1-$F$1/$C$3^2*SIN(RADIANS(C51))^2))</f>
        <v>21.2442606428469</v>
      </c>
      <c r="E51" s="31" t="n">
        <v>134</v>
      </c>
      <c r="F51" s="32" t="n">
        <f aca="false">$F$1*(1-COS(RADIANS(E51)))+$C$3*(1-SQRT(1-$F$1/$C$3^2*SIN(RADIANS(E51))^2))</f>
        <v>36.496982699637</v>
      </c>
      <c r="G51" s="31" t="n">
        <v>179</v>
      </c>
      <c r="H51" s="29" t="n">
        <f aca="false">$C$3+$F$1-SQRT($C$3^2-$F$1^2*SIN(G51*PI()/180)^2)-$F$1*COS(G51*PI()/180)</f>
        <v>42.9975076442904</v>
      </c>
      <c r="J51" s="33" t="n">
        <f aca="false">J50+0.1</f>
        <v>4.4</v>
      </c>
      <c r="K51" s="32" t="n">
        <f aca="false">180/PI()*ACOS((2*$C$3*($F$1-J51)+2*$F$1^2-2*$F$1*J51+J51^2)/(2*$F$1*($C$3+$F$1-J51)))</f>
        <v>33.6716988529458</v>
      </c>
      <c r="L51" s="33" t="n">
        <f aca="false">L50+0.1</f>
        <v>8.99999999999998</v>
      </c>
      <c r="M51" s="32" t="n">
        <f aca="false">180/PI()*ACOS((2*$C$3*($F$1-L51)+2*$F$1^2-2*$F$1*L51+L51^2)/(2*$F$1*($C$3+$F$1-L51)))</f>
        <v>49.3963593007459</v>
      </c>
      <c r="N51" s="33" t="n">
        <f aca="false">N50+0.1</f>
        <v>13.6</v>
      </c>
      <c r="O51" s="32" t="n">
        <f aca="false">180/PI()*ACOS((2*$C$3*($F$1-N51)+2*$F$1^2-2*$F$1*N51+N51^2)/(2*$F$1*($C$3+$F$1-N51)))</f>
        <v>62.4564621629008</v>
      </c>
      <c r="P51" s="33" t="n">
        <f aca="false">P50+0.1</f>
        <v>18.2</v>
      </c>
      <c r="Q51" s="32" t="n">
        <f aca="false">180/PI()*ACOS((2*$C$3*($F$1-P51)+2*$F$1^2-2*$F$1*P51+P51^2)/(2*$F$1*($C$3+$F$1-P51)))</f>
        <v>74.5739948831585</v>
      </c>
      <c r="R51" s="33" t="n">
        <f aca="false">R50+0.1</f>
        <v>22.8000000000001</v>
      </c>
      <c r="S51" s="32" t="n">
        <f aca="false">180/PI()*ACOS((2*$C$3*($F$1-R51)+2*$F$1^2-2*$F$1*R51+R51^2)/(2*$F$1*($C$3+$F$1-R51)))</f>
        <v>86.5437232545204</v>
      </c>
      <c r="T51" s="33" t="n">
        <f aca="false">T50+0.1</f>
        <v>27.4000000000001</v>
      </c>
      <c r="U51" s="32" t="n">
        <f aca="false">180/PI()*ACOS((2*$C$3*($F$1-T51)+2*$F$1^2-2*$F$1*T51+T51^2)/(2*$F$1*($C$3+$F$1-T51)))</f>
        <v>98.9875849911232</v>
      </c>
    </row>
    <row r="52" customFormat="false" ht="14.65" hidden="false" customHeight="false" outlineLevel="0" collapsed="false">
      <c r="A52" s="34" t="n">
        <v>45</v>
      </c>
      <c r="B52" s="35" t="n">
        <f aca="false">$C$3+$F$1-SQRT($C$3^2-$F$1^2*SIN(A52*PI()/180)^2)-$F$1*COS(A52*PI()/180)</f>
        <v>7.59052463637553</v>
      </c>
      <c r="C52" s="34" t="n">
        <v>90</v>
      </c>
      <c r="D52" s="35" t="n">
        <f aca="false">$F$1*(1-COS(RADIANS(C52)))+$C$3*(1-SQRT(1-$F$1/$C$3^2*SIN(RADIANS(C52))^2))</f>
        <v>21.6195238107852</v>
      </c>
      <c r="E52" s="34" t="n">
        <v>135</v>
      </c>
      <c r="F52" s="35" t="n">
        <f aca="false">$F$1*(1-COS(RADIANS(E52)))+$C$3*(1-SQRT(1-$F$1/$C$3^2*SIN(RADIANS(E52))^2))</f>
        <v>36.7625378461364</v>
      </c>
      <c r="G52" s="34" t="n">
        <v>180</v>
      </c>
      <c r="H52" s="35" t="n">
        <f aca="false">$C$3+$F$1-SQRT($C$3^2-$F$1^2*SIN(G52*PI()/180)^2)-$F$1*COS(G52*PI()/180)</f>
        <v>43</v>
      </c>
      <c r="J52" s="36" t="n">
        <f aca="false">J51+0.1</f>
        <v>4.5</v>
      </c>
      <c r="K52" s="35" t="n">
        <f aca="false">180/PI()*ACOS((2*$C$3*($F$1-J52)+2*$F$1^2-2*$F$1*J52+J52^2)/(2*$F$1*($C$3+$F$1-J52)))</f>
        <v>34.0701267134079</v>
      </c>
      <c r="L52" s="36" t="n">
        <f aca="false">L51+0.1</f>
        <v>9.09999999999998</v>
      </c>
      <c r="M52" s="35" t="n">
        <f aca="false">180/PI()*ACOS((2*$C$3*($F$1-L52)+2*$F$1^2-2*$F$1*L52+L52^2)/(2*$F$1*($C$3+$F$1-L52)))</f>
        <v>49.6988868464563</v>
      </c>
      <c r="N52" s="36" t="n">
        <f aca="false">N51+0.1</f>
        <v>13.7</v>
      </c>
      <c r="O52" s="35" t="n">
        <f aca="false">180/PI()*ACOS((2*$C$3*($F$1-N52)+2*$F$1^2-2*$F$1*N52+N52^2)/(2*$F$1*($C$3+$F$1-N52)))</f>
        <v>62.7262888679785</v>
      </c>
      <c r="P52" s="36" t="n">
        <f aca="false">P51+0.1</f>
        <v>18.3</v>
      </c>
      <c r="Q52" s="35" t="n">
        <f aca="false">180/PI()*ACOS((2*$C$3*($F$1-P52)+2*$F$1^2-2*$F$1*P52+P52^2)/(2*$F$1*($C$3+$F$1-P52)))</f>
        <v>74.8334697947968</v>
      </c>
      <c r="R52" s="36" t="n">
        <f aca="false">R51+0.1</f>
        <v>22.9000000000001</v>
      </c>
      <c r="S52" s="35" t="n">
        <f aca="false">180/PI()*ACOS((2*$C$3*($F$1-R52)+2*$F$1^2-2*$F$1*R52+R52^2)/(2*$F$1*($C$3+$F$1-R52)))</f>
        <v>86.806910213031</v>
      </c>
      <c r="T52" s="36" t="n">
        <f aca="false">T51+0.1</f>
        <v>27.5000000000001</v>
      </c>
      <c r="U52" s="35" t="n">
        <f aca="false">180/PI()*ACOS((2*$C$3*($F$1-T52)+2*$F$1^2-2*$F$1*T52+T52^2)/(2*$F$1*($C$3+$F$1-T52)))</f>
        <v>99.2684483283505</v>
      </c>
    </row>
  </sheetData>
  <mergeCells count="5">
    <mergeCell ref="A1:B1"/>
    <mergeCell ref="A2:B2"/>
    <mergeCell ref="A3:B3"/>
    <mergeCell ref="A5:H5"/>
    <mergeCell ref="J5:U5"/>
  </mergeCells>
  <printOptions headings="false" gridLines="false" gridLinesSet="true" horizontalCentered="false" verticalCentered="false"/>
  <pageMargins left="0.7875" right="0.78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2002-12-15T20:00:56Z</dcterms:created>
  <dc:creator>Jan Wittholz</dc:creator>
  <dc:description/>
  <dc:language>de-DE</dc:language>
  <cp:lastModifiedBy/>
  <cp:lastPrinted>2002-12-15T20:01:34Z</cp:lastPrinted>
  <dcterms:modified xsi:type="dcterms:W3CDTF">2025-02-13T19:51:19Z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